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Matriz Indicadores" sheetId="1" r:id="rId1"/>
    <sheet name="Requerimientos Institucionales " sheetId="2" r:id="rId2"/>
    <sheet name="R 1" sheetId="3" r:id="rId3"/>
    <sheet name="R2" sheetId="4" r:id="rId4"/>
    <sheet name="R3" sheetId="5" r:id="rId5"/>
    <sheet name="R4" sheetId="6" r:id="rId6"/>
    <sheet name="R5" sheetId="7" r:id="rId7"/>
    <sheet name="Sheet3" sheetId="8" r:id="rId8"/>
    <sheet name="Sheet2" sheetId="9" r:id="rId9"/>
  </sheets>
  <definedNames>
    <definedName name="_xlnm._FilterDatabase" localSheetId="0" hidden="1">'Matriz Indicadores'!$A$8:$J$64</definedName>
    <definedName name="_ftn1" localSheetId="0">'Matriz Indicadores'!#REF!</definedName>
    <definedName name="_ftn2" localSheetId="0">'Matriz Indicadores'!#REF!</definedName>
    <definedName name="_ftn3" localSheetId="0">'Matriz Indicadores'!#REF!</definedName>
    <definedName name="_ftn4" localSheetId="0">'Matriz Indicadores'!#REF!</definedName>
    <definedName name="_ftn5" localSheetId="0">'Matriz Indicadores'!#REF!</definedName>
    <definedName name="_ftn6" localSheetId="0">'Matriz Indicadores'!#REF!</definedName>
    <definedName name="_ftn7" localSheetId="0">'Matriz Indicadores'!#REF!</definedName>
    <definedName name="_ftnref1" localSheetId="0">'Matriz Indicadores'!#REF!</definedName>
    <definedName name="_ftnref2" localSheetId="0">'Matriz Indicadores'!#REF!</definedName>
    <definedName name="_ftnref3" localSheetId="0">'Matriz Indicadores'!#REF!</definedName>
    <definedName name="_ftnref4" localSheetId="0">'Matriz Indicadores'!#REF!</definedName>
    <definedName name="_ftnref5" localSheetId="0">'Matriz Indicadores'!#REF!</definedName>
    <definedName name="_ftnref6" localSheetId="0">'Matriz Indicadores'!#REF!</definedName>
    <definedName name="_ftnref7" localSheetId="0">'Matriz Indicadores'!#REF!</definedName>
  </definedNames>
  <calcPr calcId="144525"/>
</workbook>
</file>

<file path=xl/sharedStrings.xml><?xml version="1.0" encoding="utf-8"?>
<sst xmlns="http://schemas.openxmlformats.org/spreadsheetml/2006/main" count="192">
  <si>
    <t>MATRIZ DE INDICADORES</t>
  </si>
  <si>
    <t>SELLO DE IGUALDAD DE GÉNERO EN EL SECTOR PÚBLICO</t>
  </si>
  <si>
    <t>5 DIMENSIONES</t>
  </si>
  <si>
    <t>14 ESTÁNDARES</t>
  </si>
  <si>
    <t>32 INDICADORES</t>
  </si>
  <si>
    <r>
      <rPr>
        <b/>
        <sz val="9"/>
        <color rgb="FFFFFFFF"/>
        <rFont val="Calibri Light"/>
        <charset val="134"/>
      </rPr>
      <t xml:space="preserve">1. PLANIFICACIÓN PARA LA IGUALDAD DE GÉNERO </t>
    </r>
    <r>
      <rPr>
        <b/>
        <i/>
        <sz val="9"/>
        <color rgb="FFFFFFFF"/>
        <rFont val="Calibri Light"/>
        <charset val="134"/>
      </rPr>
      <t>(Planificación, financiación, monitoreo y evaluación de las políticas públicas</t>
    </r>
    <r>
      <rPr>
        <b/>
        <sz val="9"/>
        <color rgb="FFFFFFFF"/>
        <rFont val="Calibri Light"/>
        <charset val="134"/>
      </rPr>
      <t xml:space="preserve">)
</t>
    </r>
  </si>
  <si>
    <t>Resultado</t>
  </si>
  <si>
    <t xml:space="preserve">Estandar </t>
  </si>
  <si>
    <t xml:space="preserve">Indicador </t>
  </si>
  <si>
    <t>Cumplimiento mandatorio</t>
  </si>
  <si>
    <t>Fuente de Verificación</t>
  </si>
  <si>
    <t>Nivel de cumplimiento</t>
  </si>
  <si>
    <t>Score</t>
  </si>
  <si>
    <t>Oportunidades mejora</t>
  </si>
  <si>
    <t>Sello Bronce</t>
  </si>
  <si>
    <t>Sello Plata</t>
  </si>
  <si>
    <t>Sello Oro</t>
  </si>
  <si>
    <t>R1.Instituciones capaces de planificar, asignar recursos financieros, monitorear, evaluar y tener impacto  en  las políticas de igualdad de género y de las políticas dirigidas a implementar los compromisos internacionales (CEDAW, Belem do Pará, Estrategia de Montivedeo, Res. 1325, etc.) y la Agenda 2030.</t>
  </si>
  <si>
    <t>1.1.    Plan estratégico de la institución para la política pública alineado al Plan Nacional de Igualdad (PNIG), el Plan Nacional de Desarrollo (PND) y compromisos internacionales (CEDAW, Belem do Pará, Estrategia de Montivedeo, Res. 1325, etc.) en el marco de la Agenda 2030</t>
  </si>
  <si>
    <t xml:space="preserve">1.1.1. Plan estratégico institucional para la igualdad de género y los derechos humanos de las mujeres armonizado con PNIG, PND y los compromisos internacionales (CEDAW, Belem do Pará, Estrategia de Montivedeo, Res. 1325, etc.)                                                                                                                                                                                                                                           </t>
  </si>
  <si>
    <t>X</t>
  </si>
  <si>
    <t>FV 1.1.1. Documento de plan estratégico o política institucional de igualdad de género y derechos humanos de las mujeres.</t>
  </si>
  <si>
    <t>Parcialmente lograda</t>
  </si>
  <si>
    <t>En prcceso de aprobación y publicación. Fecha de lanzamiento junio 2018.</t>
  </si>
  <si>
    <t xml:space="preserve">1.1.2. Programas, proyectos y servicios de la institución cuentan con objetivos, metas e indicadores de género que se monitorean y reportan periódicamente.     </t>
  </si>
  <si>
    <t>FV 1.1.2. Documento de programas, proyecto y servicios alineados con las metas del PNIG y PND con matriz de indicadores y al menos la tabla de monitoreo completa una vez.</t>
  </si>
  <si>
    <t>No lograda</t>
  </si>
  <si>
    <t xml:space="preserve">Revisión de Proyectos dirigidos desde la Dirección de Vinculación con SALEX y servicios consulare y Programa CECT </t>
  </si>
  <si>
    <t>1.1.3. Acompañamiento o formulación de una legislación, programa o política que contribuye a promover al menos 1 de las 3 autonomías (económica, política y física) en el marco de los indicadores de la Agenda 2030 de la temática de la institución.</t>
  </si>
  <si>
    <t xml:space="preserve">FV 1.1.3. a. Evaluaciones externas, cobertura mediática o informes independientes que demuestren resultados transformadores de la política pública. </t>
  </si>
  <si>
    <t>Lograda</t>
  </si>
  <si>
    <t>Plan de Accón Nacional de Implementación de la resolución 1325. Consultar por resolución 2250</t>
  </si>
  <si>
    <t xml:space="preserve">1.2. Presupuesto dirigido a la promoción de los derechos humanos de las mujeres y la igualdad de género. </t>
  </si>
  <si>
    <t xml:space="preserve">1.2.1. Presupuesto etiquetado de género. </t>
  </si>
  <si>
    <t xml:space="preserve">FV 1.1.2. Documento o Informe  de presupuesto etiquetado. </t>
  </si>
  <si>
    <t xml:space="preserve">La OAG tiene asignado presupuesto. </t>
  </si>
  <si>
    <t xml:space="preserve">
 1.2.2. 15% de inversión de la institución dedicada a la promoción de los derechos de las mujeres y la igualdad de género   
</t>
  </si>
  <si>
    <t>FV 1.2.3. a. Documento o informe con porcentaje de asignación presupuestaria dirigida a la igualdad de género y los derechos de las mujeres, que demuestre el 15% en relación a la inversión total</t>
  </si>
  <si>
    <t xml:space="preserve">Actvidades estratégicas que realiza la DGDSI. Revisar proyectos de cooperación. Seguimiento a compromisos internacionales. </t>
  </si>
  <si>
    <t xml:space="preserve">1.3. Sistemas de información y uso de datos desagregados para la implementación de políticas, programas, proyectos y servicios de la institución. </t>
  </si>
  <si>
    <t xml:space="preserve">1.3.1. Sistema  de desagregación de datos por sexo, edad y étnico-racial para medir programas, proyectos, servicios y metas que se usan periódicamente.    </t>
  </si>
  <si>
    <t xml:space="preserve">FV 1.3.1. Documento del sistema institucional de información que desagrega por sexo, edad y étnico racial. </t>
  </si>
  <si>
    <t xml:space="preserve">No incluye criterio de edad ni étnico racial. </t>
  </si>
  <si>
    <t xml:space="preserve">1.3.2. La toma de decisiones de las políticas, programas, proyectos y servicios están basadas en los datos desagregados por sexo, edad y étnico-racial arrojados por estos registros.   </t>
  </si>
  <si>
    <t xml:space="preserve">FV 1.3.3. Al menos 1 documento política, programas, proyectos y servicios que presenta el diagnóstico en base al sistema de información institucional. </t>
  </si>
  <si>
    <t>SUBTOTAL SCORE (MÁXIMO 45 PUNTOS)</t>
  </si>
  <si>
    <t>SUBTOTAL SCORE NORMALIZADO (MÁXIMO 20%)</t>
  </si>
  <si>
    <t xml:space="preserve">2. ARQUITECTURA E INSTITUCIONALIZACIÓN DE LA IGUALDAD DE GÉNERO </t>
  </si>
  <si>
    <t xml:space="preserve">R2.Arquitecturas institucionales inclusivas basadas en la igualdad de género y la no discriminación. </t>
  </si>
  <si>
    <t>2.1. Mecanismos institucionales de género integrados en la estructura institucional.</t>
  </si>
  <si>
    <t>2.1.1. Persona responsable o punto focal de género con dedicación parcial al tema</t>
  </si>
  <si>
    <t xml:space="preserve">FV 2.1.1. Documento institucional de designación explicando las funciones que deberá realizar .  </t>
  </si>
  <si>
    <t xml:space="preserve">2.1.2. La unidad o equipo de género cuenta con los recursos humanos especializados, responde directamente a la más alta autoridad institucional, tiene dedicación full time, tiene un plan anual de trabajo (POA), presupuesto asignado y en implementación. </t>
  </si>
  <si>
    <t xml:space="preserve">FV 2.1.2. a. Organigrama institucional que muestre la ubicación de la unidad. b. Asignación presupuestaria de la unidad de género y c. Plan de trabajo de la unidad de género. </t>
  </si>
  <si>
    <t>Organigrama del VMSALEX</t>
  </si>
  <si>
    <t xml:space="preserve">2.2. Contribución de la institución a la coordinación interinstitucional y territorial de la igualdad de género y los derechos de las mujeres. </t>
  </si>
  <si>
    <t xml:space="preserve">2.2.1. Participación en instancias interinstitucionales y territoriales para contribuir al logro de la igualdad de género y los derechos de las mujeres. </t>
  </si>
  <si>
    <t xml:space="preserve">FV. 2.2.1 Memoria de reunión de las instancias interinstitucionales o territoriales que reflejen la participación de la institución. </t>
  </si>
  <si>
    <t xml:space="preserve">2.2.2. La institucion reporta de resultados con evidencias de su contribución a la coordinación interinstitucionales  y territoriales para la igualdad de género y los derechos de las mujeres.   </t>
  </si>
  <si>
    <t xml:space="preserve">FV2.2.2. Documento de reporte de resultados de la contribución a la coordinación interinstitucional  y territorial.  </t>
  </si>
  <si>
    <t xml:space="preserve">2.3. Las estrategias de comunicación interna y externa reflejan los compromisos institucionales con la igualdad de género y los derechos humanos de las mujeres. </t>
  </si>
  <si>
    <t xml:space="preserve">2.3.1. Al menos dos comunicaciones institucionales (internas y externas) que utilizan una comunicación inclusiva y lenguaje e imágenes incluyentes no sexistas. </t>
  </si>
  <si>
    <t>FV 2.3.1. Ejemplos de documentos institucionales internos y externos que incluyen lenguaje e imágenes no sexistas</t>
  </si>
  <si>
    <t xml:space="preserve">2.3.2. Estrategia de comunicación interna y externa sensible a género que incluye imágenes y lenguaje no sexista elaborada, validada y en proceso de implementación </t>
  </si>
  <si>
    <t>FV 2.3.2. Documento de Estrategia de  Comunicaciones  interna y externa sensible a género que incluye imágenes y lenguaje no sexista.</t>
  </si>
  <si>
    <t>SUBTOTAL SCORE NORMALIZADO (MÁXIMO 15%)</t>
  </si>
  <si>
    <t xml:space="preserve">3. CAPACIDADES PARA LA IGUALDAD DE GÉNERO </t>
  </si>
  <si>
    <t>R3. Estructura de recursos humanos paritaria y personal con capacidades para incorporar la igualdad de género en las políticas y en el trabajo institucional.</t>
  </si>
  <si>
    <t xml:space="preserve">3.1. Alta dirección de la institución  comprometida con la igualdad de género y los derechos humanos de las mujeres. </t>
  </si>
  <si>
    <t xml:space="preserve"> 3.1.1. Al menos un acto público de la Alta Dirección con medios de prensa sobre la igualdad de género y derechos de las mujeres  en el último año. </t>
  </si>
  <si>
    <t xml:space="preserve">FV. 3.1.1. Notas de prensa sobre el posicionamiento de la institución en torno a la igualdad de género y los derechos de las mujeres en el último año. </t>
  </si>
  <si>
    <r>
      <rPr>
        <sz val="9"/>
        <color theme="1"/>
        <rFont val="Calibri Light"/>
        <charset val="134"/>
      </rPr>
      <t xml:space="preserve">3.1.2. Al menos dos comunicaciones internas y dos externas sobre igualdad de género y derechos de las mujeres  en el último año realizadas por la </t>
    </r>
    <r>
      <rPr>
        <b/>
        <sz val="9"/>
        <color theme="1"/>
        <rFont val="Calibri Light"/>
        <charset val="134"/>
      </rPr>
      <t>Alta dirección</t>
    </r>
    <r>
      <rPr>
        <sz val="9"/>
        <color theme="1"/>
        <rFont val="Calibri Light"/>
        <charset val="134"/>
      </rPr>
      <t xml:space="preserve"> de la institución.  </t>
    </r>
  </si>
  <si>
    <t xml:space="preserve">FV 3.1.2. Notas de prensa sobre el posicionamiento de la institución en torno a la igualdad de género y los derechos de las mujeres en el último año. </t>
  </si>
  <si>
    <t>3.2. La institución tiene las capacidades técnicas para implementar políticas de igualdad de género y empodermiento de las mujeres en su tema o sector</t>
  </si>
  <si>
    <t xml:space="preserve">3.2.1. Al menos dos capacitaciones sobre igualdad de género y derechos de las mujeres realizadas  en el último año. (Ver caracteristicas de la Capacitación) </t>
  </si>
  <si>
    <t>FV 3.2.1. a. Elaboración de perfiles y términos de referencia específicos. B. Listado de participantes, desagregados por sexo, edad y puesto b. Contenidos pedagógicos utilizados en las formaciones.</t>
  </si>
  <si>
    <t xml:space="preserve">3.2.2. Al menos una alianza con instituciones internas/externas especializadas en igualdad de género y empoderamiento de las mujeres realizada para desarrollar las capacidades institucionales necesarias. </t>
  </si>
  <si>
    <t xml:space="preserve">FV 3.2.2. Documento con acuerdo de alianza institucional para desarrollar capacidades (MOU, Carta acuerdo, otro) </t>
  </si>
  <si>
    <t>3.2.3. Diagnóstico de capacidades de género del personal con toma de decisión y plan de formación para la igualdad de género y empoderamiento de las mujeres. (Vease Guía pp.)</t>
  </si>
  <si>
    <t xml:space="preserve">FV 3.2.3. Documento que incluye: a. Elaboración de perfiles y términos de referencia de la capacitación específicos. b. Listado de participantes desagregados por sexo, puesto y edad, c. Contenidos pedagógicos utilizados en las formaciones. d. Auto-diagnóstico de competencias en género realizado por la alta dirección. e. Documento del plan de formación f. Documento de avances de acciones conjuntas con la institución especializada. </t>
  </si>
  <si>
    <t>3.3. Objetivos institucionales de paridad de género son implementados</t>
  </si>
  <si>
    <t xml:space="preserve">3.3.1. Registro del personal de la institución (en todos los niveles y tipos de contratación) desagregados por sexo, edad y étnico-racial. 
</t>
  </si>
  <si>
    <t xml:space="preserve">FV 3.3.1. a. Registro de personal en todos los niveles desagregado por sexo </t>
  </si>
  <si>
    <t>No se aplica criterio étnico racial.</t>
  </si>
  <si>
    <t>3.3.2. Medidas internas para garantizar el acceso igualitario de las mujeres a todos los niveles institucionales.</t>
  </si>
  <si>
    <t xml:space="preserve">FV 3.3.2. a. Plan de paridad de género con acciones y medidas internas relacionado al Indicador 4.21. sobre  Estrategia de RRHH. </t>
  </si>
  <si>
    <t xml:space="preserve">3.3.3. 50% de representación de mujeres en los gabinetes ministeriales y comités institucionales de toma de decisiones. </t>
  </si>
  <si>
    <t>FV 3.3.3. Listado de gabinetes ministeriales y comités institucionales de toma de decisiones con sus integrantes desagregados por sexo.</t>
  </si>
  <si>
    <t xml:space="preserve">4. AMBIENTES LABORALES PARA LA IGUALDAD DE GÉNERO </t>
  </si>
  <si>
    <t>R 4. Ambientes laborales  que favorecen la igualdad de género y la no discriminación</t>
  </si>
  <si>
    <t xml:space="preserve">4.1. Los valores y la cultura institucional están comprometidos con un ambiente libre  discriminación por edad, género, étnico, credo, orientación e identidad sexual tiene tolerancia cero al acoso sexual y laboral y a  la violencia contra las mujeres. </t>
  </si>
  <si>
    <t xml:space="preserve">4.1.1. Al menos dos actividades internas  sobre comportamientos, roles y actitudes no sexistas y libres de discriminación, en el último año.  </t>
  </si>
  <si>
    <t>4.1.1. a. Nota explicativa de la actividad interna organizada, b. listado de participantes desagregado por sexo, edad y puesto</t>
  </si>
  <si>
    <t xml:space="preserve">4.1.2. Campañas de sensibilización de tolerancia cero con el acoso sexual y  laboral y la prevención de la violencia contra las mujeres y de género. </t>
  </si>
  <si>
    <t xml:space="preserve">FV 4.1.2. a. Documento con los ejemplos de las campañas institucionales para prevenir y desalentar el acoso sexual y la violencia contra las mujeres y de género. </t>
  </si>
  <si>
    <t xml:space="preserve">4.1.3. Protocolo  para prevenir, atender  y sancionar la discriminación, el acoso sexual y laboral en el lugar de trabajo y la violencia contra las mujeres y de género </t>
  </si>
  <si>
    <t xml:space="preserve">FV 4.1.3. a. Documento de plan de acción y protocolo para erradicar la discriminación, el acoso sexual y laboral  la VBG. b. Listado de acciones realizadas para implementar el plan de acción y el protocolo. C. número de denuncias realizadas y atendidas a partir de la puesta en marcha del protocolo de atención. </t>
  </si>
  <si>
    <t xml:space="preserve">4.2 La gestión de los RRHH incorpora la perspectiva de género en todos sus aspectos  </t>
  </si>
  <si>
    <t xml:space="preserve">4.2.1. La organización ofrece oportunidades igualitarias para el reclutamiento y selección, el desarrollo profesional y la promoción. </t>
  </si>
  <si>
    <t xml:space="preserve">4.2.1. a.Documento de análisis de los procesos de reclutamiento y selección, desarrollo profesional que incluye: 1-Anuncios de puestos (TDRS). 2.Preguntas de procesos de selección 3-Número de hombre y mujeres reclutados en el último año y 4- Nuevos nombramientos desagregados por sexo. </t>
  </si>
  <si>
    <t xml:space="preserve">4.2.2. La institución conoce su brecha salarial entre hombres y mujeres e implementa un plan de acción para reducir la brecha. </t>
  </si>
  <si>
    <t xml:space="preserve">FV 4.2.2. Documento de brecha salarial identificada en el último año por niveles y acciones para corregirla </t>
  </si>
  <si>
    <t xml:space="preserve">4.3. Políticas de conciliación la vida laboral y familiar con corresponsabilidad. </t>
  </si>
  <si>
    <t xml:space="preserve">4.3.1. Comunicaciones internas que divulgan las políticas vigentes sobre conciliación de la vida familiar y laboral con corresponsabilidad  (Licencias, horarios flexibles y servicios) y realiza una encuesta de necesidades de cuidados del personal. </t>
  </si>
  <si>
    <t xml:space="preserve">FV 4.3.1. a. Nota explicativa de la divulgación de las políticas vigentes b. Resultados de la encuesta de necesidades de cuidados . </t>
  </si>
  <si>
    <t xml:space="preserve">4.3.2. Plan de acción a favor de la conciliación de la vida familiar y laboral con corresponsabilidad  que incluye campañas interna para favorecer la incorporación de los hombres en el trabajo doméstico no remunerado y de cuidados </t>
  </si>
  <si>
    <t xml:space="preserve">FV 4.3.2 Documento con  medidas de conciliación de la vida familiar y laboral con evidencia de la implementación. </t>
  </si>
  <si>
    <t>SUBTOTAL SCORE (MÁXIMO 35 PUNTOS)</t>
  </si>
  <si>
    <t>5. PARTICIPACIÓN, ALIANZAS Y RENDICIÓN DE CUENTAS PARA LA IGUALDAD DE GÉNERO</t>
  </si>
  <si>
    <t>R5. Ciudadanía activa y participativa en el ciclo de las políticas públicas y en la rendición de cuentas de la institución en el marco de la Agenda 2030.</t>
  </si>
  <si>
    <t xml:space="preserve">5.1. Mecanismos de participación ciudadana  institucionalizados </t>
  </si>
  <si>
    <t>5.1.1. Al menos una reunión al año con la sociedad civil, sindicatos,  organizaciones de mujeres y feministas donde se rinde cuenta de las acciones y los resultados de los programas, proyectos, y servicios de la igualdad de género.</t>
  </si>
  <si>
    <t xml:space="preserve">FV 5.1.1. Actas o minutas de las reuniones de los mecanismos de participación ciudadana. </t>
  </si>
  <si>
    <t xml:space="preserve">5.1.2. Mecanismos institucionalizado de participación ciudadana activo con representación de la sociedad civil y de organizaciones de mujeres y feministas para rendir cuentas. 
</t>
  </si>
  <si>
    <t xml:space="preserve">FV 5.1.2. Documento que pone en función del mecanismo  su participación para la  rendición de cuentas en la institución. </t>
  </si>
  <si>
    <t>5.2. La institución desarrolla alianzas estratégicas para la igualdad de género y los derechos de las mujeres</t>
  </si>
  <si>
    <t xml:space="preserve">5.2.1 Al menos un aliado público, de cooperación o privado para hacer efectiva la implementación de la política para la igualdad de género y los derechos de las mujeres en su tema o sector </t>
  </si>
  <si>
    <t xml:space="preserve">FV 5.2.1. Documento con acuerdo de alianza institucional (MOU, Carta acuerdo, otro) </t>
  </si>
  <si>
    <t>Grupo de amigos de la 1325</t>
  </si>
  <si>
    <t xml:space="preserve"> 5.2.2. Al menos un proyecto con aliados públicos, de cooperación o privados por la igualdad de género y los derechos de las mujeres financiado en su tema o sector. </t>
  </si>
  <si>
    <t xml:space="preserve">FV 5.2.2. a. Documento de proyecto con aliados nacionales o  internacionales en pos de la igualdad y los derechos de las mujeres. </t>
  </si>
  <si>
    <t>SUBTOTAL SCORE (MÁXIMO 30 PUNTOS)</t>
  </si>
  <si>
    <t>TOTAL SCORE (MÁXIMO 160 PUNTOS)</t>
  </si>
  <si>
    <t>Nivel para sello:</t>
  </si>
  <si>
    <t>TOTAL SCORE NORMALIZADO (MÁXIMO 100%)</t>
  </si>
  <si>
    <t xml:space="preserve">Nota: Para obtener el sello en uno de sus tres niveles hay que cumplir de manera simultánea el número de metas previstas en cada nivel, 60% a 69.9% para Sello Bronce, 70% a 79.9%  para Sello Plata y 80% a 100% para Sello Oro, y adicionalmente haber logrado las metas de cumplimiento mandatorio fijadas para cada nivel. Aun cuando se haya alcanzado el porcentaje requerido, si no se ha cumplido con las metas de cumplimiento mandatorio, el sello no puede ser otorgado. </t>
  </si>
  <si>
    <t>REQUERIMIENTOS INSTITUCIONES</t>
  </si>
  <si>
    <t xml:space="preserve">Requerimientos Insitucionales </t>
  </si>
  <si>
    <t>Nivel de Requermiento (Bronce/Oro/Plata)</t>
  </si>
  <si>
    <t xml:space="preserve">Herramienta de la Guía </t>
  </si>
  <si>
    <t xml:space="preserve">Plan Estratégico de Género de la Institución (Multiaunual y su POA) con dos niveles orientada a la política pública y a nivel institucional. </t>
  </si>
  <si>
    <t>Bronce</t>
  </si>
  <si>
    <t>Nº 5 Autodiagnóstico de la gestión de personas en la institución;</t>
  </si>
  <si>
    <t>Estrategia de comunicación inclusiva interna y externa</t>
  </si>
  <si>
    <t>Oro</t>
  </si>
  <si>
    <t xml:space="preserve">N° 8 Lineamientos de Estrategia de Comunicación </t>
  </si>
  <si>
    <t>Diagnóstico de capacidades para detectar las necesidades de la alta gerencia</t>
  </si>
  <si>
    <t>Nº 7 Auto-diagnóstico de competencias en género</t>
  </si>
  <si>
    <t>Plan de capacidades de igualdad de género</t>
  </si>
  <si>
    <t xml:space="preserve">Registro del personal desagregado por género </t>
  </si>
  <si>
    <t>Plata</t>
  </si>
  <si>
    <t>Nº 5 Autodiagnóstico de la gestión de personas en la institución</t>
  </si>
  <si>
    <t>Campaña de sensibilización sobre no discriminación y tolerancia cero al acoso sexual y VCM.</t>
  </si>
  <si>
    <t>Plara</t>
  </si>
  <si>
    <t>N°9 Ejemplos de campañas y protocolos de no discriminación y tolerancia cero al acoso sexual y VCM</t>
  </si>
  <si>
    <t>Poltica y protocolo para atender la discriminación, acosos sexual y la VCM</t>
  </si>
  <si>
    <t xml:space="preserve"> Nº 6. Encuesta de personal sobre percepción de clima laboral y no discriminación. N°9 Ejemplos de campañas y protocolos de no discriminación y tolerancia cero al acoso sexual y VCM </t>
  </si>
  <si>
    <t xml:space="preserve">Plan de conciliación con corresponsabilidad </t>
  </si>
  <si>
    <t>Una alianza con organizaciones especializadas (publica, privada, cooperación)</t>
  </si>
  <si>
    <t>Un proyecto con organizaciones especializadas (pública, privada, cooperación)</t>
  </si>
  <si>
    <t xml:space="preserve">PLANIFICACIÓN PARA LA IGUALDAD DE GÉNERO </t>
  </si>
  <si>
    <t xml:space="preserve">Explicación del Indicador </t>
  </si>
  <si>
    <r>
      <rPr>
        <sz val="9"/>
        <color theme="1"/>
        <rFont val="Calibri Light"/>
        <charset val="134"/>
      </rPr>
      <t xml:space="preserve">1.1.1. Plan estratégico institucional de género armonizado con PNIG, PND                     </t>
    </r>
    <r>
      <rPr>
        <sz val="9"/>
        <color theme="1"/>
        <rFont val="Calibri Light"/>
        <charset val="134"/>
      </rPr>
      <t xml:space="preserve">                                                                                                                                                                                                                      </t>
    </r>
  </si>
  <si>
    <t xml:space="preserve">1.1.3. Acompañamiento o formulación de una legislación, programa o política que contribuye a promover al menos 1 de las 3 autonomías (económica, política y física) </t>
  </si>
  <si>
    <t xml:space="preserve">1.2.1. Presupuesto etiquetado de género incluye al menos 1 programa, servicio y/o proyecto a favor de la igualdad de género y el empoderamiento de las mujeres.        </t>
  </si>
  <si>
    <t xml:space="preserve">
 1.2.3. 15% de inversión de la institución dedicada a la promoción de los derechos de las mujeres y la igualdad de género   
</t>
  </si>
  <si>
    <t xml:space="preserve">1.3.3. La toma de decisiones de las políticas, programas, proyectos y servicios están basadas en los datos desagregados por sexo, edad y étnico-racial arrojados por estos registros.   </t>
  </si>
  <si>
    <t xml:space="preserve">2.2.2. Reporte de resultados con evidencias de su contribución a la coordinación interinstitucionales  y territoriales para la igualdad de género y los derechos de las mujeres.   </t>
  </si>
  <si>
    <t xml:space="preserve">2.3.2. Estrategia de comunicación interna y externa sensible a género que incluye imágenes y lenguaje no sexista elaborada, validad y en proceso de implementación </t>
  </si>
  <si>
    <t xml:space="preserve">CAPACIDADES PARA LA IGUALDAD DE GÉNERO </t>
  </si>
  <si>
    <t xml:space="preserve">Explicación del indicador </t>
  </si>
  <si>
    <t xml:space="preserve"> 3.1.2. Al menos un acto públicos de la Alta Dirección con medios de prensa sobre la igualdad de género y derechos de las mujeres  en el último año. </t>
  </si>
  <si>
    <r>
      <rPr>
        <sz val="9"/>
        <color theme="1"/>
        <rFont val="Calibri Light"/>
        <charset val="134"/>
      </rPr>
      <t xml:space="preserve">3.1.1. Al menos dos comunicaciones internas y una externa sobre igualdad de género y derechos de las mujeres  en el último año realizadas por la </t>
    </r>
    <r>
      <rPr>
        <b/>
        <sz val="9"/>
        <color theme="1"/>
        <rFont val="Calibri Light"/>
        <charset val="134"/>
      </rPr>
      <t>Alta dirección</t>
    </r>
    <r>
      <rPr>
        <sz val="9"/>
        <color theme="1"/>
        <rFont val="Calibri Light"/>
        <charset val="134"/>
      </rPr>
      <t xml:space="preserve"> de la institución.  </t>
    </r>
  </si>
  <si>
    <t xml:space="preserve">El personal, en los distintos niveles y según los requerimientos, fue formado con capacitaciones sensibles al género, que promuevan el respeto por los derechos humanos, la diversidad, la igualdad de oportunidades y un ambiente de trabajo libre de sesgos de género y de discriminaciones. Como mínimo:      i. ABC de Género    i.            Género en el lugar de trabajo, discriminaciones, respeto por los derechos humanos y la diversidad.          ii.            Responsabilidades compartidas y medidas de conciliación vida-trabajo de las que dispone la organización.         iii.            Reclutamiento y selección libre de sesgos de género y discriminaciones.         iv.            Acoso sexual y acoso en razón de sexo en el trabajo y medidas de las que dispone la organización para su prevención y atención. </t>
  </si>
  <si>
    <t xml:space="preserve">3.2.2. Al menos una alianza con instituciones internas/externas especializadas en igualdad de género y empoderamiento de las mujeres realizada. </t>
  </si>
  <si>
    <r>
      <rPr>
        <sz val="9"/>
        <color theme="1"/>
        <rFont val="Calibri Light"/>
        <charset val="134"/>
      </rPr>
      <t>3.2.3. Diagnóstico de capacidades de personal con toma de decisión  y plan de formación para la incorporación de la perspectiva de género en el personal. (Vease Guía pp.)</t>
    </r>
    <r>
      <rPr>
        <sz val="9"/>
        <color rgb="FFFF0000"/>
        <rFont val="Calibri Light"/>
        <charset val="134"/>
      </rPr>
      <t xml:space="preserve"> /Mostrar Calidad</t>
    </r>
  </si>
  <si>
    <t xml:space="preserve">La organización ofrece oportunidades igualitarias para la capacitación y entrenamiento de trabajadores y trabajadoras: 3.2.2 Los cursos y/o programas de entrenamiento realizados ofrecen igualdad de oportunidades para hombres y mujeres, desarrollándose de acuerdo con sus necesidades de entrenamiento.   3.2.3 Un método libre de sesgos de género y discriminaciones es utilizado para seleccionar el personal que será entrenado. 3.2.4 La duración, frecuencia y programación de los cursos y/o programas de entrenamiento que se realicen, no interfieren con las responsabilidades familiares y/o necesidades personales, asegurando la participación igualitaria de hombres y mujeres. </t>
  </si>
  <si>
    <t xml:space="preserve">3.3.1. Registro del personal de la institución (en todos los niveles y tipos de contratación) desagregados por sexo.
</t>
  </si>
  <si>
    <t xml:space="preserve">La organización ha identificado el nivel de participación de las mujeres en puestos medios y altos de decisión, establece objetivos y desarrolla acciones orientadas a equilibrar la presencia de hombres y mujeres en posiciones de liderazgo. El índice de segregación ocupacional horizontal se ubica entre el 50% y el 50% en cada nivel de cargo, excepto en aquellos donde se desempeña 1 sola persona**. </t>
  </si>
  <si>
    <t>La organización promueve el avance de las mujeres en posiciones de liderazgo, mediante al menos una (1) de las siguientes acciones afirmativas:   i.            La organización promueve el ascenso de las mujeres en posiciones de liderazgo, a través de medidas de consejería, coaching, mentoría, apoyo de pares y/o otras.    ii.            La organización desarrolla programas para el avance de las mujeres que incluyan planeación, seguimiento, mentoría, coaching, entrenamiento y re-entrenamiento.          iii.            La organización identifica y capacita mujeres talentosas, apoyándolas en el proceso de ascenso a puestos medios y altos de decisión.                                                                                       iv.            La organización provee entrenamiento en liderazgo y auto-estima, a mujeres, especialmente a aquellas con necesidades especiales (e.g. mujeres con discapacidades, mujeres que pertenecen a minorías étnicas), con el propósito de desarrollar sus capacidades para el ascenso en posiciones de liderazgo[4].</t>
  </si>
  <si>
    <t xml:space="preserve">Explicación de indicador </t>
  </si>
  <si>
    <t xml:space="preserve">Herramienta N°9:  No discriminación, tolerancia cero con el acoso sexual y laboral en el lugar del trabajo. Y atención del VCM                                               Pormover  La organización tiene cero tolerancia al acoso sexual y al acoso en razón de sexo en el lugar de trabajo. La organización detecta, previene y desalienta el acoso sexual, el acoso en razón de sexo y la Violencia Basada en Género VBG en el lugar de trabajo. La organización establece políticas, procesos y procedimientos documentados para prevenir, detectar y actuar en casos de acoso sexual y acoso en razón de sexo en el lugar de trabajo. El código de ética, el código de conducta, reglamento y/o el instrumento que haga las veces, prohíbe explícitamente: i.            El uso de bromas, lenguaje inapropiado y ofensivo, verbal y no verbal, y/o los comentarios sexistas.   ii. El acoso sexual y el acoso en razón de sexo en el lugar de trabajo. El procedimiento y/o protocolo de atención de casos de acoso sexual y acoso en razón de sexo en el lugar de trabajo, debe contener:        i.            Un formato accesible para presentar la queja.          ii.            Uno o varios mecanismos para recibir la queja.         iii.            Un marco de tiempo definido para la respuesta inicial a la queja.         iv.            Un glosario y lineamientos para resolver la disputa.        v.            Una recomendación, resolución y/o sanción documentada de acuerdo con cada caso.         vi.            Un acuerdo de confidencialidad.         vii.            Un régimen de sanciones de acuerdo con la severidad de la infracción, desde medidas disciplinarias en los casos menos graves, hasta en los casos más graves, acusación ante las autoridades penales y de justicia. Los procesos y procedimientos para actuar en casos de acoso sexual y acoso en razón de sexo en el lugar de trabajo aseguran la imparcialidad, flexibilidad, confidencialidad, neutralidad e independencia. La organización comunica apropiadamente a todo el personal los mecanismos para el reporte de casos de acoso sexual y acoso en razón de sexo en el lugar de trabajo. La organización promueve activamente un ambiente de trabajo libre de acoso sexual y acoso en razón de sexo en el lugar de trabajo, prevenir y eliminar cualquier forma de violencia contra la mujer en el lugar de trabajo.  La organización pone a disposición cursos o programas de formación o cualquier otro mecanismo para educar y aumentar la conciencia sobre la cero tolerancia al acoso sexual y acoso en razón de sexo en el lugar de trabajo, el respeto por los derechos de las mujeres y los actos de violencia que constituyen actos de violencia contra las mujeres.  La organización monitorea el ausentismo o abandono del trabajo debido a situaciones de acoso sexual, acoso en razón de sexo en el lugar de trabajo o de violencia doméstica. </t>
  </si>
  <si>
    <t xml:space="preserve">4.4.1. Campañas de sensibilización de tolerancia cero con el acoso sexual y  la prevención de la violencia contra las mujeres y de género. </t>
  </si>
  <si>
    <t xml:space="preserve">4.4.3. Politica de tolerancia cero  y protocolo  para prevenir, atender  y sancionar la discriminación, el acoso sexual en el lugar de trabajo y la violencia contra las mujeres y de género (realiza campañas, capacita al personal e implementa el protocolo). </t>
  </si>
  <si>
    <t>4.2.1. La organización ofrece oportunidades igualitarias para el reclutamiento, el desarrollo profesional y la promoción de trabajadores y trabajadoras, las políticas, procesos y procedimientos establecidos e implementados están libres de sesgos de género y discriminaciones.</t>
  </si>
  <si>
    <t xml:space="preserve">4.2.3. La institución conoce su brecha salarial entre hombres y mujeres e implementa un plan de acción para reducir la brecha. </t>
  </si>
  <si>
    <t>El principio de igualdad de remuneración, entre trabajadores y trabajadoras, por un trabajo de igual valor, es adoptado y aplicado por la organización[1]. Principio de igual remuneración por trabajo de igual valor adoptado en la política de remuneración.  La política de remuneración está libre de sesgos y discriminaciones.Método objetivo, igualitario y libre de discriminaciones para el cálculo de deducciones, beneficios, compensaciones adicionales y otras remuneraciones complementarias implementado. Cuando se observan diferencias, obedecen exclusivamente a criterios objetivos de asignación, previamente considerados en la política de remuneración. Mecanismo implementado para recibir y resolver consultas en relación con la remuneración, deducciones, beneficios, compensaciones adicionales y otras remuneraciones. La organización ha identificado el grado de igualdad/desigualdad en la remuneración, ha detectado sus brechas salariales y ha implementado acciones conducentes al cierre de las mismas.</t>
  </si>
  <si>
    <t xml:space="preserve">4.3.1. Comunicaciones internas que divulgan las políticas vigentes sobre conciliación de la vida familiar y laboral con corresponsabilidad  (Licencias, horarios flexibles, servicios) y realiza una encuesta de necesidades de cuidados del personal. </t>
  </si>
  <si>
    <t xml:space="preserve">La organización ha identificado el grado de uso que hombres y mujeres hacen de las medidas de balance vida – trabajo de las que dispone, identifica oportunidades de mejora y desarrolla acciones orientadas a equilibrar su uso. La tasa de uso de licencias de paternidad de los hombres debe ser superior al 85%**.   </t>
  </si>
  <si>
    <t>4.3.3. Plan de acción a favor de la conciliación de la vida familiar y laboral con corresponsabilidad  que incluye campañas interna para favorecer la incorporación de los hombres en el trabajo doméstico no remunerado y de cuidados (Bronce 0/Plata 0/Oro 1)</t>
  </si>
  <si>
    <t>5.1.1. Al menos una reunión al año con la sociedad civil y de organizacione de mujeres y feministas donde se rinde cuenta de las acciones y los resultados de los programas, proyectos, y servicios de la igualdad de género.</t>
  </si>
  <si>
    <t xml:space="preserve">5.1.2. Mecanismos institucionalizado de participación ciudadana activo con representación de la sociedad civil y de organizaciones de mujeres y feministas. 
</t>
  </si>
  <si>
    <t xml:space="preserve">5.2.1 Al menos un aliado público, de cooperación o privado para hacer efectiva la implementación de la política para la igualdad de género y los derechos de las mujeres en su tema o sector. </t>
  </si>
  <si>
    <t>Dimensiones</t>
  </si>
  <si>
    <t>Resultados</t>
  </si>
  <si>
    <t>Metas</t>
  </si>
  <si>
    <t>Puntaje Max</t>
  </si>
  <si>
    <t>Peso</t>
  </si>
  <si>
    <t>Total</t>
  </si>
  <si>
    <t>5 puntos</t>
  </si>
  <si>
    <t>3 puntos</t>
  </si>
  <si>
    <t>0 puntos</t>
  </si>
</sst>
</file>

<file path=xl/styles.xml><?xml version="1.0" encoding="utf-8"?>
<styleSheet xmlns="http://schemas.openxmlformats.org/spreadsheetml/2006/main">
  <numFmts count="4">
    <numFmt numFmtId="42" formatCode="_-&quot;£&quot;* #,##0_-;\-&quot;£&quot;* #,##0_-;_-&quot;£&quot;* &quot;-&quot;_-;_-@_-"/>
    <numFmt numFmtId="44" formatCode="_-&quot;£&quot;* #,##0.00_-;\-&quot;£&quot;* #,##0.00_-;_-&quot;£&quot;* &quot;-&quot;??_-;_-@_-"/>
    <numFmt numFmtId="41" formatCode="_-* #,##0_-;\-* #,##0_-;_-* &quot;-&quot;_-;_-@_-"/>
    <numFmt numFmtId="43" formatCode="_-* #,##0.00_-;\-* #,##0.00_-;_-* &quot;-&quot;??_-;_-@_-"/>
  </numFmts>
  <fonts count="42">
    <font>
      <sz val="11"/>
      <color theme="1"/>
      <name val="Calibri"/>
      <charset val="134"/>
      <scheme val="minor"/>
    </font>
    <font>
      <b/>
      <sz val="11"/>
      <color theme="1"/>
      <name val="Calibri"/>
      <charset val="134"/>
      <scheme val="minor"/>
    </font>
    <font>
      <b/>
      <sz val="12"/>
      <color theme="1"/>
      <name val="Franklin Gothic Book"/>
      <charset val="134"/>
    </font>
    <font>
      <sz val="11"/>
      <color theme="1"/>
      <name val="Calibri Light"/>
      <charset val="134"/>
      <scheme val="major"/>
    </font>
    <font>
      <sz val="12"/>
      <color theme="1"/>
      <name val="Franklin Gothic Demi Cond"/>
      <charset val="134"/>
    </font>
    <font>
      <b/>
      <sz val="11"/>
      <color theme="0"/>
      <name val="Calibri"/>
      <charset val="134"/>
      <scheme val="minor"/>
    </font>
    <font>
      <sz val="9"/>
      <name val="Calibri Light"/>
      <charset val="134"/>
      <scheme val="major"/>
    </font>
    <font>
      <sz val="9"/>
      <color theme="1"/>
      <name val="Calibri Light"/>
      <charset val="134"/>
      <scheme val="major"/>
    </font>
    <font>
      <sz val="9"/>
      <color theme="1"/>
      <name val="Calibri Light"/>
      <charset val="134"/>
    </font>
    <font>
      <sz val="8"/>
      <color theme="1"/>
      <name val="Calibri Light"/>
      <charset val="134"/>
      <scheme val="major"/>
    </font>
    <font>
      <sz val="9"/>
      <color theme="1"/>
      <name val="Calibri"/>
      <charset val="134"/>
      <scheme val="minor"/>
    </font>
    <font>
      <sz val="9"/>
      <name val="Calibri"/>
      <charset val="134"/>
      <scheme val="minor"/>
    </font>
    <font>
      <b/>
      <sz val="9"/>
      <color theme="1"/>
      <name val="Franklin Gothic Book"/>
      <charset val="134"/>
    </font>
    <font>
      <sz val="9"/>
      <color theme="1"/>
      <name val="Franklin Gothic Demi Cond"/>
      <charset val="134"/>
    </font>
    <font>
      <b/>
      <sz val="9"/>
      <color rgb="FFFFFFFF"/>
      <name val="Calibri Light"/>
      <charset val="134"/>
      <scheme val="major"/>
    </font>
    <font>
      <b/>
      <sz val="9"/>
      <color theme="1"/>
      <name val="Calibri Light"/>
      <charset val="134"/>
      <scheme val="major"/>
    </font>
    <font>
      <sz val="9"/>
      <color rgb="FF000000"/>
      <name val="Calibri"/>
      <charset val="134"/>
      <scheme val="minor"/>
    </font>
    <font>
      <b/>
      <sz val="9"/>
      <color theme="1"/>
      <name val="Calibri"/>
      <charset val="134"/>
      <scheme val="minor"/>
    </font>
    <font>
      <i/>
      <sz val="9"/>
      <color theme="1"/>
      <name val="Calibri"/>
      <charset val="134"/>
      <scheme val="minor"/>
    </font>
    <font>
      <sz val="11"/>
      <color theme="0"/>
      <name val="Calibri"/>
      <charset val="0"/>
      <scheme val="minor"/>
    </font>
    <font>
      <b/>
      <sz val="11"/>
      <color theme="1"/>
      <name val="Calibri"/>
      <charset val="0"/>
      <scheme val="minor"/>
    </font>
    <font>
      <b/>
      <sz val="18"/>
      <color theme="3"/>
      <name val="Calibri"/>
      <charset val="134"/>
      <scheme val="minor"/>
    </font>
    <font>
      <b/>
      <sz val="11"/>
      <color theme="3"/>
      <name val="Calibri"/>
      <charset val="134"/>
      <scheme val="minor"/>
    </font>
    <font>
      <u/>
      <sz val="11"/>
      <color rgb="FF0000FF"/>
      <name val="Calibri"/>
      <charset val="0"/>
      <scheme val="minor"/>
    </font>
    <font>
      <sz val="11"/>
      <color theme="1"/>
      <name val="Calibri"/>
      <charset val="0"/>
      <scheme val="minor"/>
    </font>
    <font>
      <sz val="11"/>
      <color rgb="FF9C0006"/>
      <name val="Calibri"/>
      <charset val="0"/>
      <scheme val="minor"/>
    </font>
    <font>
      <i/>
      <sz val="11"/>
      <color rgb="FF7F7F7F"/>
      <name val="Calibri"/>
      <charset val="0"/>
      <scheme val="minor"/>
    </font>
    <font>
      <u/>
      <sz val="11"/>
      <color rgb="FF800080"/>
      <name val="Calibri"/>
      <charset val="0"/>
      <scheme val="minor"/>
    </font>
    <font>
      <b/>
      <sz val="11"/>
      <color rgb="FFFFFFFF"/>
      <name val="Calibri"/>
      <charset val="0"/>
      <scheme val="minor"/>
    </font>
    <font>
      <sz val="11"/>
      <color rgb="FFFF0000"/>
      <name val="Calibri"/>
      <charset val="0"/>
      <scheme val="minor"/>
    </font>
    <font>
      <b/>
      <sz val="13"/>
      <color theme="3"/>
      <name val="Calibri"/>
      <charset val="134"/>
      <scheme val="minor"/>
    </font>
    <font>
      <b/>
      <sz val="15"/>
      <color theme="3"/>
      <name val="Calibri"/>
      <charset val="134"/>
      <scheme val="minor"/>
    </font>
    <font>
      <b/>
      <sz val="11"/>
      <color rgb="FF3F3F3F"/>
      <name val="Calibri"/>
      <charset val="0"/>
      <scheme val="minor"/>
    </font>
    <font>
      <sz val="11"/>
      <color rgb="FF9C6500"/>
      <name val="Calibri"/>
      <charset val="0"/>
      <scheme val="minor"/>
    </font>
    <font>
      <sz val="11"/>
      <color rgb="FF3F3F76"/>
      <name val="Calibri"/>
      <charset val="0"/>
      <scheme val="minor"/>
    </font>
    <font>
      <b/>
      <sz val="11"/>
      <color rgb="FFFA7D00"/>
      <name val="Calibri"/>
      <charset val="0"/>
      <scheme val="minor"/>
    </font>
    <font>
      <sz val="11"/>
      <color rgb="FFFA7D00"/>
      <name val="Calibri"/>
      <charset val="0"/>
      <scheme val="minor"/>
    </font>
    <font>
      <sz val="11"/>
      <color rgb="FF006100"/>
      <name val="Calibri"/>
      <charset val="0"/>
      <scheme val="minor"/>
    </font>
    <font>
      <b/>
      <sz val="9"/>
      <color theme="1"/>
      <name val="Calibri Light"/>
      <charset val="134"/>
    </font>
    <font>
      <sz val="9"/>
      <color rgb="FFFF0000"/>
      <name val="Calibri Light"/>
      <charset val="134"/>
    </font>
    <font>
      <b/>
      <sz val="9"/>
      <color rgb="FFFFFFFF"/>
      <name val="Calibri Light"/>
      <charset val="134"/>
    </font>
    <font>
      <b/>
      <i/>
      <sz val="9"/>
      <color rgb="FFFFFFFF"/>
      <name val="Calibri Light"/>
      <charset val="134"/>
    </font>
  </fonts>
  <fills count="39">
    <fill>
      <patternFill patternType="none"/>
    </fill>
    <fill>
      <patternFill patternType="gray125"/>
    </fill>
    <fill>
      <patternFill patternType="solid">
        <fgColor theme="0" tint="-0.149998474074526"/>
        <bgColor indexed="64"/>
      </patternFill>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rgb="FFD9D9D9"/>
        <bgColor indexed="64"/>
      </patternFill>
    </fill>
    <fill>
      <patternFill patternType="solid">
        <fgColor theme="7" tint="0.799981688894314"/>
        <bgColor indexed="64"/>
      </patternFill>
    </fill>
    <fill>
      <patternFill patternType="solid">
        <fgColor theme="0" tint="-0.249977111117893"/>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43">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22" fillId="0" borderId="36" applyNumberFormat="0" applyFill="0" applyAlignment="0" applyProtection="0">
      <alignment vertical="center"/>
    </xf>
    <xf numFmtId="42" fontId="0" fillId="0" borderId="0" applyFont="0" applyFill="0" applyBorder="0" applyAlignment="0" applyProtection="0">
      <alignment vertical="center"/>
    </xf>
    <xf numFmtId="0" fontId="24" fillId="17" borderId="0" applyNumberFormat="0" applyBorder="0" applyAlignment="0" applyProtection="0">
      <alignment vertical="center"/>
    </xf>
    <xf numFmtId="41" fontId="0" fillId="0" borderId="0" applyFont="0" applyFill="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21" borderId="40" applyNumberFormat="0" applyAlignment="0" applyProtection="0">
      <alignment vertical="center"/>
    </xf>
    <xf numFmtId="0" fontId="0" fillId="20" borderId="39" applyNumberFormat="0" applyFont="0" applyAlignment="0" applyProtection="0">
      <alignment vertical="center"/>
    </xf>
    <xf numFmtId="0" fontId="30" fillId="0" borderId="38" applyNumberFormat="0" applyFill="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38" applyNumberFormat="0" applyFill="0" applyAlignment="0" applyProtection="0">
      <alignment vertical="center"/>
    </xf>
    <xf numFmtId="0" fontId="22" fillId="0" borderId="0" applyNumberFormat="0" applyFill="0" applyBorder="0" applyAlignment="0" applyProtection="0">
      <alignment vertical="center"/>
    </xf>
    <xf numFmtId="0" fontId="34" fillId="24" borderId="41" applyNumberFormat="0" applyAlignment="0" applyProtection="0">
      <alignment vertical="center"/>
    </xf>
    <xf numFmtId="0" fontId="35" fillId="21" borderId="41" applyNumberFormat="0" applyAlignment="0" applyProtection="0">
      <alignment vertical="center"/>
    </xf>
    <xf numFmtId="0" fontId="28" fillId="16" borderId="37" applyNumberFormat="0" applyAlignment="0" applyProtection="0">
      <alignment vertical="center"/>
    </xf>
    <xf numFmtId="0" fontId="36" fillId="0" borderId="42" applyNumberFormat="0" applyFill="0" applyAlignment="0" applyProtection="0">
      <alignment vertical="center"/>
    </xf>
    <xf numFmtId="0" fontId="20" fillId="0" borderId="35" applyNumberFormat="0" applyFill="0" applyAlignment="0" applyProtection="0">
      <alignment vertical="center"/>
    </xf>
    <xf numFmtId="0" fontId="37" fillId="30" borderId="0" applyNumberFormat="0" applyBorder="0" applyAlignment="0" applyProtection="0">
      <alignment vertical="center"/>
    </xf>
    <xf numFmtId="0" fontId="24" fillId="31" borderId="0" applyNumberFormat="0" applyBorder="0" applyAlignment="0" applyProtection="0">
      <alignment vertical="center"/>
    </xf>
    <xf numFmtId="0" fontId="25" fillId="14" borderId="0" applyNumberFormat="0" applyBorder="0" applyAlignment="0" applyProtection="0">
      <alignment vertical="center"/>
    </xf>
    <xf numFmtId="0" fontId="33" fillId="23" borderId="0" applyNumberFormat="0" applyBorder="0" applyAlignment="0" applyProtection="0">
      <alignment vertical="center"/>
    </xf>
    <xf numFmtId="0" fontId="24" fillId="32" borderId="0" applyNumberFormat="0" applyBorder="0" applyAlignment="0" applyProtection="0">
      <alignment vertical="center"/>
    </xf>
    <xf numFmtId="0" fontId="19" fillId="19" borderId="0" applyNumberFormat="0" applyBorder="0" applyAlignment="0" applyProtection="0">
      <alignment vertical="center"/>
    </xf>
    <xf numFmtId="0" fontId="24" fillId="26" borderId="0" applyNumberFormat="0" applyBorder="0" applyAlignment="0" applyProtection="0">
      <alignment vertical="center"/>
    </xf>
    <xf numFmtId="0" fontId="19" fillId="28" borderId="0" applyNumberFormat="0" applyBorder="0" applyAlignment="0" applyProtection="0">
      <alignment vertical="center"/>
    </xf>
    <xf numFmtId="0" fontId="24" fillId="33" borderId="0" applyNumberFormat="0" applyBorder="0" applyAlignment="0" applyProtection="0">
      <alignment vertical="center"/>
    </xf>
    <xf numFmtId="0" fontId="19" fillId="11" borderId="0" applyNumberFormat="0" applyBorder="0" applyAlignment="0" applyProtection="0">
      <alignment vertical="center"/>
    </xf>
    <xf numFmtId="0" fontId="24" fillId="29" borderId="0" applyNumberFormat="0" applyBorder="0" applyAlignment="0" applyProtection="0">
      <alignment vertical="center"/>
    </xf>
    <xf numFmtId="0" fontId="24" fillId="13" borderId="0" applyNumberFormat="0" applyBorder="0" applyAlignment="0" applyProtection="0">
      <alignment vertical="center"/>
    </xf>
    <xf numFmtId="0" fontId="19" fillId="22" borderId="0" applyNumberFormat="0" applyBorder="0" applyAlignment="0" applyProtection="0">
      <alignment vertical="center"/>
    </xf>
    <xf numFmtId="0" fontId="19" fillId="18" borderId="0" applyNumberFormat="0" applyBorder="0" applyAlignment="0" applyProtection="0">
      <alignment vertical="center"/>
    </xf>
    <xf numFmtId="0" fontId="24" fillId="25" borderId="0" applyNumberFormat="0" applyBorder="0" applyAlignment="0" applyProtection="0">
      <alignment vertical="center"/>
    </xf>
    <xf numFmtId="0" fontId="24" fillId="15" borderId="0" applyNumberFormat="0" applyBorder="0" applyAlignment="0" applyProtection="0">
      <alignment vertical="center"/>
    </xf>
    <xf numFmtId="0" fontId="19" fillId="27" borderId="0" applyNumberFormat="0" applyBorder="0" applyAlignment="0" applyProtection="0">
      <alignment vertical="center"/>
    </xf>
    <xf numFmtId="0" fontId="19" fillId="10"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19" fillId="35" borderId="0" applyNumberFormat="0" applyBorder="0" applyAlignment="0" applyProtection="0">
      <alignment vertical="center"/>
    </xf>
    <xf numFmtId="0" fontId="19" fillId="36" borderId="0" applyNumberFormat="0" applyBorder="0" applyAlignment="0" applyProtection="0">
      <alignment vertical="center"/>
    </xf>
    <xf numFmtId="0" fontId="19" fillId="37" borderId="0" applyNumberFormat="0" applyBorder="0" applyAlignment="0" applyProtection="0">
      <alignment vertical="center"/>
    </xf>
    <xf numFmtId="0" fontId="19" fillId="9" borderId="0" applyNumberFormat="0" applyBorder="0" applyAlignment="0" applyProtection="0">
      <alignment vertical="center"/>
    </xf>
    <xf numFmtId="0" fontId="24" fillId="38" borderId="0" applyNumberFormat="0" applyBorder="0" applyAlignment="0" applyProtection="0">
      <alignment vertical="center"/>
    </xf>
    <xf numFmtId="0" fontId="19" fillId="34" borderId="0" applyNumberFormat="0" applyBorder="0" applyAlignment="0" applyProtection="0">
      <alignment vertical="center"/>
    </xf>
  </cellStyleXfs>
  <cellXfs count="195">
    <xf numFmtId="0" fontId="0" fillId="0" borderId="0" xfId="0"/>
    <xf numFmtId="0" fontId="1" fillId="0" borderId="0" xfId="0" applyFont="1" applyAlignment="1">
      <alignment horizontal="center"/>
    </xf>
    <xf numFmtId="0" fontId="0" fillId="0" borderId="0" xfId="0" applyAlignment="1">
      <alignment horizontal="center"/>
    </xf>
    <xf numFmtId="9" fontId="0" fillId="0" borderId="0" xfId="7" applyFont="1"/>
    <xf numFmtId="0" fontId="1" fillId="0" borderId="0" xfId="0" applyFont="1"/>
    <xf numFmtId="9" fontId="1" fillId="0" borderId="0" xfId="7" applyFont="1"/>
    <xf numFmtId="0" fontId="2" fillId="2" borderId="1" xfId="0" applyFont="1" applyFill="1" applyBorder="1" applyAlignment="1" applyProtection="1">
      <alignment horizontal="left" indent="1"/>
    </xf>
    <xf numFmtId="0" fontId="3" fillId="2" borderId="2" xfId="0" applyFont="1" applyFill="1" applyBorder="1" applyProtection="1"/>
    <xf numFmtId="0" fontId="4" fillId="2" borderId="3" xfId="0" applyFont="1" applyFill="1" applyBorder="1" applyAlignment="1" applyProtection="1">
      <alignment horizontal="left" indent="1"/>
    </xf>
    <xf numFmtId="0" fontId="3" fillId="2" borderId="4" xfId="0" applyFont="1" applyFill="1" applyBorder="1" applyProtection="1"/>
    <xf numFmtId="0" fontId="5" fillId="3" borderId="5" xfId="0" applyFont="1" applyFill="1" applyBorder="1"/>
    <xf numFmtId="0" fontId="6" fillId="4" borderId="6" xfId="0" applyFont="1" applyFill="1" applyBorder="1" applyAlignment="1" applyProtection="1">
      <alignment horizontal="justify" vertical="center" wrapText="1"/>
    </xf>
    <xf numFmtId="0" fontId="0" fillId="0" borderId="6" xfId="0" applyBorder="1"/>
    <xf numFmtId="0" fontId="7" fillId="4" borderId="6" xfId="0" applyFont="1" applyFill="1" applyBorder="1" applyAlignment="1" applyProtection="1">
      <alignment vertical="center" wrapText="1"/>
    </xf>
    <xf numFmtId="0" fontId="8" fillId="0" borderId="6" xfId="0" applyFont="1" applyBorder="1" applyAlignment="1" applyProtection="1">
      <alignment horizontal="justify" vertical="center" wrapText="1"/>
    </xf>
    <xf numFmtId="0" fontId="2" fillId="5" borderId="1" xfId="0" applyFont="1" applyFill="1" applyBorder="1" applyAlignment="1" applyProtection="1">
      <alignment horizontal="left" indent="1"/>
    </xf>
    <xf numFmtId="0" fontId="0" fillId="5" borderId="0" xfId="0" applyFill="1"/>
    <xf numFmtId="0" fontId="4" fillId="5" borderId="3" xfId="0" applyFont="1" applyFill="1" applyBorder="1" applyAlignment="1" applyProtection="1">
      <alignment horizontal="left" indent="1"/>
    </xf>
    <xf numFmtId="0" fontId="7" fillId="0" borderId="7" xfId="0" applyFont="1" applyBorder="1" applyAlignment="1" applyProtection="1">
      <alignment vertical="center" wrapText="1"/>
    </xf>
    <xf numFmtId="0" fontId="9" fillId="0" borderId="8" xfId="0" applyFont="1" applyBorder="1" applyAlignment="1" applyProtection="1">
      <alignment horizontal="left" vertical="center" wrapText="1"/>
    </xf>
    <xf numFmtId="0" fontId="7" fillId="4" borderId="9" xfId="0" applyFont="1" applyFill="1" applyBorder="1" applyAlignment="1" applyProtection="1">
      <alignment horizontal="justify" vertical="center" wrapText="1"/>
    </xf>
    <xf numFmtId="0" fontId="9"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7" fillId="0" borderId="7" xfId="0" applyFont="1" applyBorder="1" applyAlignment="1" applyProtection="1">
      <alignment wrapText="1"/>
    </xf>
    <xf numFmtId="0" fontId="3" fillId="0" borderId="13" xfId="0" applyFont="1" applyBorder="1" applyAlignment="1" applyProtection="1">
      <alignment vertical="center" wrapText="1"/>
    </xf>
    <xf numFmtId="0" fontId="7" fillId="4" borderId="11" xfId="0" applyFont="1" applyFill="1" applyBorder="1" applyAlignment="1" applyProtection="1">
      <alignment horizontal="justify" vertical="center" wrapText="1"/>
    </xf>
    <xf numFmtId="0" fontId="9" fillId="0" borderId="14" xfId="0" applyFont="1" applyBorder="1" applyAlignment="1" applyProtection="1">
      <alignment vertical="center" wrapText="1"/>
    </xf>
    <xf numFmtId="0" fontId="7" fillId="4" borderId="7" xfId="0" applyFont="1" applyFill="1" applyBorder="1" applyAlignment="1" applyProtection="1">
      <alignment horizontal="justify" vertical="center" wrapText="1"/>
    </xf>
    <xf numFmtId="0" fontId="9" fillId="4" borderId="8" xfId="0" applyFont="1" applyFill="1" applyBorder="1" applyAlignment="1" applyProtection="1">
      <alignment horizontal="left" vertical="center" wrapText="1"/>
    </xf>
    <xf numFmtId="0" fontId="9" fillId="4" borderId="12" xfId="0" applyFont="1" applyFill="1" applyBorder="1" applyAlignment="1" applyProtection="1">
      <alignment horizontal="left" vertical="center" wrapText="1"/>
    </xf>
    <xf numFmtId="0" fontId="2" fillId="2" borderId="15" xfId="0" applyFont="1" applyFill="1" applyBorder="1" applyAlignment="1" applyProtection="1">
      <alignment horizontal="left" indent="1"/>
    </xf>
    <xf numFmtId="0" fontId="2" fillId="2" borderId="16" xfId="0" applyFont="1" applyFill="1" applyBorder="1" applyAlignment="1" applyProtection="1">
      <alignment horizontal="left" indent="1"/>
    </xf>
    <xf numFmtId="0" fontId="4" fillId="2" borderId="17" xfId="0" applyFont="1" applyFill="1" applyBorder="1" applyAlignment="1" applyProtection="1">
      <alignment horizontal="left" indent="1"/>
    </xf>
    <xf numFmtId="0" fontId="4" fillId="2" borderId="18" xfId="0" applyFont="1" applyFill="1" applyBorder="1" applyAlignment="1" applyProtection="1">
      <alignment horizontal="left" indent="1"/>
    </xf>
    <xf numFmtId="0" fontId="4" fillId="2" borderId="19" xfId="0" applyFont="1" applyFill="1" applyBorder="1" applyAlignment="1" applyProtection="1">
      <alignment horizontal="left" indent="1"/>
    </xf>
    <xf numFmtId="0" fontId="4" fillId="2" borderId="20" xfId="0" applyFont="1" applyFill="1" applyBorder="1" applyAlignment="1" applyProtection="1">
      <alignment horizontal="left" indent="1"/>
    </xf>
    <xf numFmtId="0" fontId="5" fillId="3" borderId="3" xfId="0" applyFont="1" applyFill="1" applyBorder="1"/>
    <xf numFmtId="0" fontId="5" fillId="3" borderId="4" xfId="0" applyFont="1" applyFill="1" applyBorder="1"/>
    <xf numFmtId="0" fontId="7" fillId="0" borderId="7" xfId="0" applyFont="1" applyBorder="1" applyAlignment="1" applyProtection="1">
      <alignment horizontal="justify" vertical="center" wrapText="1"/>
    </xf>
    <xf numFmtId="0" fontId="7" fillId="0" borderId="13" xfId="0" applyFont="1" applyBorder="1" applyAlignment="1" applyProtection="1">
      <alignment horizontal="justify" vertical="center" wrapText="1"/>
    </xf>
    <xf numFmtId="0" fontId="7" fillId="4" borderId="14" xfId="0" applyFont="1" applyFill="1" applyBorder="1" applyAlignment="1" applyProtection="1">
      <alignment horizontal="justify"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justify" vertical="center" wrapText="1"/>
    </xf>
    <xf numFmtId="0" fontId="7" fillId="0" borderId="21" xfId="0" applyFont="1" applyBorder="1" applyAlignment="1" applyProtection="1">
      <alignment horizontal="left" vertical="center" wrapText="1"/>
    </xf>
    <xf numFmtId="0" fontId="7" fillId="0" borderId="11" xfId="0" applyFont="1" applyBorder="1" applyAlignment="1" applyProtection="1">
      <alignment horizontal="justify" vertical="center" wrapText="1"/>
    </xf>
    <xf numFmtId="0" fontId="7" fillId="0" borderId="14" xfId="0" applyFont="1" applyBorder="1" applyAlignment="1" applyProtection="1">
      <alignment horizontal="justify" vertical="center" wrapText="1"/>
    </xf>
    <xf numFmtId="0" fontId="7" fillId="0" borderId="13" xfId="0" applyFont="1" applyBorder="1" applyAlignment="1" applyProtection="1">
      <alignment vertical="center" wrapText="1"/>
    </xf>
    <xf numFmtId="0" fontId="7" fillId="0" borderId="9" xfId="0" applyFont="1" applyBorder="1" applyAlignment="1" applyProtection="1">
      <alignment vertical="center" wrapText="1"/>
    </xf>
    <xf numFmtId="0" fontId="7" fillId="0" borderId="22" xfId="0" applyFont="1" applyBorder="1" applyAlignment="1" applyProtection="1">
      <alignment vertical="center" wrapText="1"/>
    </xf>
    <xf numFmtId="0" fontId="7" fillId="4" borderId="11" xfId="0" applyFont="1" applyFill="1" applyBorder="1" applyAlignment="1" applyProtection="1">
      <alignment vertical="center" wrapText="1"/>
    </xf>
    <xf numFmtId="0" fontId="7" fillId="0" borderId="12" xfId="0" applyFont="1" applyBorder="1" applyAlignment="1" applyProtection="1">
      <alignment vertical="center" wrapText="1"/>
    </xf>
    <xf numFmtId="0" fontId="3" fillId="2" borderId="16" xfId="0" applyFont="1" applyFill="1" applyBorder="1" applyProtection="1"/>
    <xf numFmtId="0" fontId="3" fillId="2" borderId="18" xfId="0" applyFont="1" applyFill="1" applyBorder="1" applyProtection="1"/>
    <xf numFmtId="0" fontId="3" fillId="2" borderId="20" xfId="0" applyFont="1" applyFill="1" applyBorder="1" applyProtection="1"/>
    <xf numFmtId="0" fontId="5" fillId="3" borderId="6" xfId="0" applyFont="1" applyFill="1" applyBorder="1"/>
    <xf numFmtId="0" fontId="7" fillId="0" borderId="23" xfId="0" applyFont="1" applyBorder="1" applyAlignment="1" applyProtection="1">
      <alignment horizontal="left" wrapText="1"/>
    </xf>
    <xf numFmtId="0" fontId="0" fillId="0" borderId="23" xfId="0" applyBorder="1"/>
    <xf numFmtId="0" fontId="7" fillId="0" borderId="6" xfId="0" applyFont="1" applyBorder="1" applyAlignment="1" applyProtection="1">
      <alignment wrapText="1"/>
    </xf>
    <xf numFmtId="0" fontId="7" fillId="4" borderId="6" xfId="0" applyFont="1" applyFill="1" applyBorder="1" applyAlignment="1" applyProtection="1">
      <alignment horizontal="left" vertical="center" wrapText="1"/>
    </xf>
    <xf numFmtId="0" fontId="7" fillId="0" borderId="6" xfId="0" applyFont="1" applyBorder="1" applyAlignment="1" applyProtection="1">
      <alignment vertical="center" wrapText="1"/>
    </xf>
    <xf numFmtId="0" fontId="7" fillId="4" borderId="6" xfId="0" applyFont="1" applyFill="1" applyBorder="1" applyAlignment="1" applyProtection="1">
      <alignment horizontal="justify" vertical="center" wrapText="1"/>
    </xf>
    <xf numFmtId="0" fontId="7" fillId="0" borderId="6" xfId="0" applyFont="1" applyBorder="1" applyAlignment="1" applyProtection="1">
      <alignment horizontal="left" wrapText="1"/>
    </xf>
    <xf numFmtId="0" fontId="3" fillId="0" borderId="0" xfId="0" applyFont="1" applyProtection="1"/>
    <xf numFmtId="0" fontId="2" fillId="2" borderId="24" xfId="0" applyFont="1" applyFill="1" applyBorder="1" applyAlignment="1" applyProtection="1">
      <alignment horizontal="center"/>
    </xf>
    <xf numFmtId="0" fontId="4" fillId="2" borderId="0" xfId="0" applyFont="1" applyFill="1" applyBorder="1" applyAlignment="1" applyProtection="1">
      <alignment horizontal="center"/>
    </xf>
    <xf numFmtId="0" fontId="5" fillId="3" borderId="23" xfId="0" applyFont="1" applyFill="1" applyBorder="1" applyAlignment="1">
      <alignment horizontal="center" vertical="center" wrapText="1"/>
    </xf>
    <xf numFmtId="0" fontId="10" fillId="0" borderId="6" xfId="0" applyFont="1" applyBorder="1" applyAlignment="1">
      <alignment wrapText="1"/>
    </xf>
    <xf numFmtId="0" fontId="10" fillId="0" borderId="6" xfId="0" applyFont="1" applyBorder="1" applyAlignment="1">
      <alignment horizontal="center" wrapText="1"/>
    </xf>
    <xf numFmtId="0" fontId="10" fillId="0" borderId="6" xfId="0" applyFont="1" applyBorder="1"/>
    <xf numFmtId="0" fontId="10" fillId="0" borderId="6" xfId="0" applyFont="1" applyBorder="1" applyAlignment="1">
      <alignment horizontal="center"/>
    </xf>
    <xf numFmtId="0" fontId="11" fillId="0" borderId="6" xfId="0" applyFont="1" applyBorder="1" applyAlignment="1">
      <alignment horizontal="left" wrapText="1"/>
    </xf>
    <xf numFmtId="0" fontId="11" fillId="0" borderId="6" xfId="0" applyFont="1" applyBorder="1" applyAlignment="1">
      <alignment wrapText="1"/>
    </xf>
    <xf numFmtId="0" fontId="11" fillId="0" borderId="6" xfId="0" applyFont="1" applyBorder="1"/>
    <xf numFmtId="0" fontId="10" fillId="0" borderId="6" xfId="0" applyFont="1" applyBorder="1" applyAlignment="1">
      <alignment horizontal="left" wrapText="1"/>
    </xf>
    <xf numFmtId="0" fontId="3" fillId="0" borderId="0" xfId="0" applyFont="1" applyAlignment="1" applyProtection="1"/>
    <xf numFmtId="0" fontId="7" fillId="0" borderId="0" xfId="0" applyFont="1" applyAlignment="1" applyProtection="1">
      <alignment horizontal="center"/>
    </xf>
    <xf numFmtId="0" fontId="7" fillId="0" borderId="0" xfId="0" applyFont="1" applyProtection="1"/>
    <xf numFmtId="0" fontId="7" fillId="0" borderId="0" xfId="0" applyFont="1" applyAlignment="1" applyProtection="1">
      <alignment horizontal="center" vertical="center"/>
    </xf>
    <xf numFmtId="0" fontId="12" fillId="2" borderId="1" xfId="0" applyFont="1" applyFill="1" applyBorder="1" applyAlignment="1" applyProtection="1">
      <alignment horizontal="left" indent="1"/>
    </xf>
    <xf numFmtId="0" fontId="7" fillId="2" borderId="24" xfId="0" applyFont="1" applyFill="1" applyBorder="1" applyProtection="1"/>
    <xf numFmtId="0" fontId="7" fillId="2" borderId="24" xfId="0" applyFont="1" applyFill="1" applyBorder="1" applyAlignment="1" applyProtection="1">
      <alignment horizontal="center" vertical="center"/>
    </xf>
    <xf numFmtId="0" fontId="7" fillId="2" borderId="24" xfId="0" applyFont="1" applyFill="1" applyBorder="1" applyAlignment="1" applyProtection="1">
      <alignment horizontal="center"/>
    </xf>
    <xf numFmtId="0" fontId="13" fillId="2" borderId="3" xfId="0" applyFont="1" applyFill="1" applyBorder="1" applyAlignment="1" applyProtection="1">
      <alignment horizontal="left" indent="1"/>
    </xf>
    <xf numFmtId="0" fontId="7" fillId="2" borderId="0" xfId="0" applyFont="1" applyFill="1" applyBorder="1" applyProtection="1"/>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14" fillId="3" borderId="25" xfId="0" applyFont="1" applyFill="1" applyBorder="1" applyAlignment="1" applyProtection="1">
      <alignment horizontal="left" vertical="center" wrapText="1"/>
    </xf>
    <xf numFmtId="0" fontId="14" fillId="3" borderId="26" xfId="0" applyFont="1" applyFill="1" applyBorder="1" applyAlignment="1" applyProtection="1">
      <alignment horizontal="left" vertical="center" wrapText="1"/>
    </xf>
    <xf numFmtId="0" fontId="14" fillId="3" borderId="27" xfId="0" applyFont="1" applyFill="1" applyBorder="1" applyAlignment="1" applyProtection="1">
      <alignment horizontal="left" vertical="center" wrapText="1"/>
    </xf>
    <xf numFmtId="0" fontId="14" fillId="3" borderId="27" xfId="0" applyFont="1" applyFill="1" applyBorder="1" applyAlignment="1" applyProtection="1">
      <alignment horizontal="center" vertical="center"/>
    </xf>
    <xf numFmtId="0" fontId="15" fillId="6" borderId="28" xfId="0" applyFont="1" applyFill="1" applyBorder="1" applyAlignment="1" applyProtection="1">
      <alignment horizontal="center" vertical="center" wrapText="1"/>
    </xf>
    <xf numFmtId="0" fontId="15" fillId="6" borderId="25" xfId="0" applyFont="1" applyFill="1" applyBorder="1" applyAlignment="1" applyProtection="1">
      <alignment horizontal="center" vertical="center" wrapText="1"/>
    </xf>
    <xf numFmtId="0" fontId="15" fillId="6" borderId="26" xfId="0" applyFont="1" applyFill="1" applyBorder="1" applyAlignment="1" applyProtection="1">
      <alignment horizontal="center" vertical="center" wrapText="1"/>
    </xf>
    <xf numFmtId="0" fontId="15" fillId="6" borderId="27" xfId="0" applyFont="1" applyFill="1" applyBorder="1" applyAlignment="1" applyProtection="1">
      <alignment horizontal="center" vertical="center" wrapText="1"/>
    </xf>
    <xf numFmtId="0" fontId="15" fillId="6" borderId="29" xfId="0" applyFont="1" applyFill="1" applyBorder="1" applyAlignment="1" applyProtection="1">
      <alignment horizontal="center" vertical="center" wrapText="1"/>
    </xf>
    <xf numFmtId="0" fontId="15" fillId="6" borderId="30"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wrapText="1"/>
    </xf>
    <xf numFmtId="0" fontId="7" fillId="0" borderId="28" xfId="0" applyFont="1" applyBorder="1" applyAlignment="1" applyProtection="1">
      <alignment vertical="center" wrapText="1"/>
    </xf>
    <xf numFmtId="0" fontId="7" fillId="0" borderId="30" xfId="0" applyFont="1" applyBorder="1" applyAlignment="1" applyProtection="1">
      <alignment vertical="center" wrapText="1"/>
    </xf>
    <xf numFmtId="0" fontId="7" fillId="0" borderId="30" xfId="0" applyFont="1" applyBorder="1" applyAlignment="1" applyProtection="1">
      <alignment horizontal="center" vertical="center" wrapText="1"/>
    </xf>
    <xf numFmtId="0" fontId="7" fillId="0" borderId="30" xfId="0" applyFont="1" applyBorder="1" applyAlignment="1" applyProtection="1">
      <alignment horizontal="justify" vertical="center" wrapText="1"/>
    </xf>
    <xf numFmtId="0" fontId="7" fillId="5" borderId="31" xfId="0" applyFont="1" applyFill="1" applyBorder="1" applyAlignment="1" applyProtection="1">
      <alignment horizontal="center" vertical="center" wrapText="1"/>
    </xf>
    <xf numFmtId="0" fontId="7" fillId="0" borderId="31" xfId="0" applyFont="1" applyBorder="1" applyAlignment="1" applyProtection="1">
      <alignment vertical="center" wrapText="1"/>
    </xf>
    <xf numFmtId="0" fontId="7" fillId="4" borderId="4" xfId="0" applyFont="1" applyFill="1" applyBorder="1" applyAlignment="1" applyProtection="1">
      <alignment vertical="center" wrapText="1"/>
    </xf>
    <xf numFmtId="0" fontId="7" fillId="4" borderId="4" xfId="0" applyFont="1" applyFill="1" applyBorder="1" applyAlignment="1" applyProtection="1">
      <alignment horizontal="center" vertical="center" wrapText="1"/>
    </xf>
    <xf numFmtId="0" fontId="7" fillId="0" borderId="28" xfId="0" applyFont="1" applyBorder="1" applyAlignment="1" applyProtection="1">
      <alignment horizontal="justify" vertical="center" wrapText="1"/>
    </xf>
    <xf numFmtId="0" fontId="7" fillId="4" borderId="32" xfId="0" applyFont="1" applyFill="1" applyBorder="1" applyAlignment="1" applyProtection="1">
      <alignment horizontal="justify" vertical="center" wrapText="1"/>
    </xf>
    <xf numFmtId="0" fontId="7" fillId="4" borderId="32" xfId="0" applyFont="1" applyFill="1" applyBorder="1" applyAlignment="1" applyProtection="1">
      <alignment horizontal="center" vertical="center" wrapText="1"/>
    </xf>
    <xf numFmtId="0" fontId="7" fillId="0" borderId="32" xfId="0" applyFont="1" applyBorder="1" applyAlignment="1" applyProtection="1">
      <alignment horizontal="justify" vertical="center" wrapText="1"/>
    </xf>
    <xf numFmtId="0" fontId="7" fillId="4" borderId="28" xfId="0" applyFont="1" applyFill="1" applyBorder="1" applyAlignment="1" applyProtection="1">
      <alignment vertical="center" wrapText="1"/>
    </xf>
    <xf numFmtId="0" fontId="7" fillId="4" borderId="27" xfId="0" applyFont="1" applyFill="1" applyBorder="1" applyAlignment="1" applyProtection="1">
      <alignment vertical="center" wrapText="1"/>
    </xf>
    <xf numFmtId="0" fontId="7" fillId="4" borderId="27" xfId="0" applyFont="1" applyFill="1" applyBorder="1" applyAlignment="1" applyProtection="1">
      <alignment horizontal="center" vertical="center" wrapText="1"/>
    </xf>
    <xf numFmtId="0" fontId="16" fillId="0" borderId="32" xfId="0" applyFont="1" applyBorder="1" applyAlignment="1">
      <alignment wrapText="1"/>
    </xf>
    <xf numFmtId="0" fontId="7" fillId="4" borderId="29" xfId="0" applyFont="1" applyFill="1" applyBorder="1" applyAlignment="1" applyProtection="1">
      <alignment vertical="center" wrapText="1"/>
    </xf>
    <xf numFmtId="0" fontId="7" fillId="0" borderId="30" xfId="0" applyFont="1" applyBorder="1" applyAlignment="1" applyProtection="1">
      <alignment horizontal="left" wrapText="1"/>
    </xf>
    <xf numFmtId="0" fontId="7" fillId="0" borderId="29" xfId="0" applyFont="1" applyBorder="1" applyAlignment="1" applyProtection="1">
      <alignment vertical="center" wrapText="1"/>
    </xf>
    <xf numFmtId="0" fontId="15" fillId="7" borderId="25" xfId="0" applyFont="1" applyFill="1" applyBorder="1" applyAlignment="1" applyProtection="1">
      <alignment horizontal="left" vertical="center"/>
    </xf>
    <xf numFmtId="0" fontId="15" fillId="7" borderId="26" xfId="0" applyFont="1" applyFill="1" applyBorder="1" applyAlignment="1" applyProtection="1">
      <alignment vertical="center"/>
    </xf>
    <xf numFmtId="0" fontId="15" fillId="7" borderId="26" xfId="0" applyFont="1" applyFill="1" applyBorder="1" applyAlignment="1" applyProtection="1">
      <alignment horizontal="center" vertical="center"/>
    </xf>
    <xf numFmtId="0" fontId="15" fillId="7" borderId="27" xfId="0" applyFont="1" applyFill="1" applyBorder="1" applyAlignment="1" applyProtection="1">
      <alignment vertical="center" wrapText="1"/>
    </xf>
    <xf numFmtId="0" fontId="15" fillId="7" borderId="30" xfId="0" applyFont="1" applyFill="1" applyBorder="1" applyAlignment="1" applyProtection="1">
      <alignment horizontal="center" vertical="center" wrapText="1"/>
    </xf>
    <xf numFmtId="0" fontId="15" fillId="7" borderId="26" xfId="0" applyFont="1" applyFill="1" applyBorder="1" applyAlignment="1" applyProtection="1">
      <alignment horizontal="left" vertical="center"/>
    </xf>
    <xf numFmtId="0" fontId="15" fillId="7" borderId="27" xfId="0" applyFont="1" applyFill="1" applyBorder="1" applyAlignment="1" applyProtection="1">
      <alignment horizontal="left" vertical="center"/>
    </xf>
    <xf numFmtId="0" fontId="15" fillId="7" borderId="30" xfId="0" applyFont="1" applyFill="1" applyBorder="1" applyAlignment="1" applyProtection="1">
      <alignment horizontal="center" vertical="center"/>
    </xf>
    <xf numFmtId="0" fontId="14" fillId="3" borderId="25" xfId="0" applyFont="1" applyFill="1" applyBorder="1" applyAlignment="1" applyProtection="1">
      <alignment horizontal="left" vertical="center"/>
    </xf>
    <xf numFmtId="0" fontId="14" fillId="3" borderId="26" xfId="0" applyFont="1" applyFill="1" applyBorder="1" applyAlignment="1" applyProtection="1">
      <alignment vertical="center"/>
    </xf>
    <xf numFmtId="0" fontId="14" fillId="3" borderId="26" xfId="0" applyFont="1" applyFill="1" applyBorder="1" applyAlignment="1" applyProtection="1">
      <alignment horizontal="center" vertical="center"/>
    </xf>
    <xf numFmtId="0" fontId="14" fillId="3" borderId="27" xfId="0" applyFont="1" applyFill="1" applyBorder="1" applyAlignment="1" applyProtection="1">
      <alignment vertical="center"/>
    </xf>
    <xf numFmtId="0" fontId="7" fillId="0" borderId="28" xfId="0" applyFont="1" applyBorder="1" applyAlignment="1" applyProtection="1">
      <alignment horizontal="left" vertical="center" wrapText="1"/>
    </xf>
    <xf numFmtId="0" fontId="7" fillId="0" borderId="30" xfId="0" applyFont="1" applyBorder="1" applyAlignment="1" applyProtection="1">
      <alignment horizontal="justify" wrapText="1"/>
    </xf>
    <xf numFmtId="0" fontId="7" fillId="0" borderId="29" xfId="0" applyFont="1" applyBorder="1" applyAlignment="1" applyProtection="1">
      <alignment horizontal="left" vertical="center" wrapText="1"/>
    </xf>
    <xf numFmtId="0" fontId="7" fillId="0" borderId="30" xfId="0" applyFont="1" applyBorder="1" applyAlignment="1" applyProtection="1">
      <alignment wrapText="1"/>
    </xf>
    <xf numFmtId="0" fontId="7" fillId="0" borderId="27" xfId="0" applyFont="1" applyBorder="1" applyAlignment="1" applyProtection="1">
      <alignment wrapText="1"/>
    </xf>
    <xf numFmtId="0" fontId="7" fillId="0" borderId="32" xfId="0" applyFont="1" applyBorder="1" applyAlignment="1" applyProtection="1">
      <alignment horizontal="center" vertical="center" wrapText="1"/>
    </xf>
    <xf numFmtId="0" fontId="7" fillId="4" borderId="32" xfId="0" applyFont="1" applyFill="1" applyBorder="1" applyAlignment="1" applyProtection="1">
      <alignment horizontal="left" vertical="center" wrapText="1"/>
    </xf>
    <xf numFmtId="0" fontId="7" fillId="0" borderId="29" xfId="0" applyFont="1" applyBorder="1" applyAlignment="1" applyProtection="1">
      <alignment horizontal="center" vertical="center" wrapText="1"/>
    </xf>
    <xf numFmtId="0" fontId="7" fillId="5" borderId="29" xfId="0" applyFont="1" applyFill="1" applyBorder="1" applyAlignment="1" applyProtection="1">
      <alignment horizontal="center" vertical="center" wrapText="1"/>
    </xf>
    <xf numFmtId="0" fontId="7" fillId="0" borderId="32" xfId="0" applyFont="1" applyBorder="1" applyAlignment="1" applyProtection="1">
      <alignment wrapText="1"/>
    </xf>
    <xf numFmtId="0" fontId="15" fillId="7" borderId="25"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xf>
    <xf numFmtId="0" fontId="15" fillId="7" borderId="26" xfId="0" applyFont="1" applyFill="1" applyBorder="1" applyAlignment="1" applyProtection="1">
      <alignment horizontal="center" vertical="center" wrapText="1"/>
    </xf>
    <xf numFmtId="0" fontId="7" fillId="0" borderId="27" xfId="0" applyFont="1" applyBorder="1" applyAlignment="1" applyProtection="1">
      <alignment horizontal="justify" vertical="center" wrapText="1"/>
    </xf>
    <xf numFmtId="0" fontId="7" fillId="4" borderId="27" xfId="0" applyFont="1" applyFill="1" applyBorder="1" applyAlignment="1" applyProtection="1">
      <alignment horizontal="justify" vertical="center" wrapText="1"/>
    </xf>
    <xf numFmtId="0" fontId="7" fillId="4" borderId="4" xfId="0" applyFont="1" applyFill="1" applyBorder="1" applyAlignment="1" applyProtection="1">
      <alignment horizontal="justify" vertical="center" wrapText="1"/>
    </xf>
    <xf numFmtId="0" fontId="10" fillId="4" borderId="32" xfId="0" applyFont="1" applyFill="1" applyBorder="1" applyAlignment="1" applyProtection="1">
      <alignment horizontal="justify" vertical="center" wrapText="1"/>
    </xf>
    <xf numFmtId="0" fontId="7" fillId="0" borderId="32" xfId="0" applyFont="1" applyBorder="1" applyAlignment="1" applyProtection="1">
      <alignment horizontal="left" vertical="center" wrapText="1"/>
    </xf>
    <xf numFmtId="0" fontId="7" fillId="4" borderId="30" xfId="0" applyFont="1" applyFill="1" applyBorder="1" applyAlignment="1" applyProtection="1">
      <alignment horizontal="justify" vertical="center" wrapText="1"/>
    </xf>
    <xf numFmtId="0" fontId="7" fillId="4" borderId="31" xfId="0" applyFont="1" applyFill="1" applyBorder="1" applyAlignment="1" applyProtection="1">
      <alignment vertical="center" wrapText="1"/>
    </xf>
    <xf numFmtId="0" fontId="7" fillId="0" borderId="32" xfId="0" applyFont="1" applyBorder="1" applyAlignment="1" applyProtection="1">
      <alignment vertical="center" wrapText="1"/>
    </xf>
    <xf numFmtId="0" fontId="7" fillId="0" borderId="0" xfId="0" applyFont="1" applyBorder="1" applyAlignment="1" applyProtection="1">
      <alignment wrapText="1"/>
    </xf>
    <xf numFmtId="0" fontId="7" fillId="4" borderId="30" xfId="0" applyFont="1" applyFill="1" applyBorder="1" applyAlignment="1" applyProtection="1">
      <alignment horizontal="center" vertical="center" wrapText="1"/>
    </xf>
    <xf numFmtId="0" fontId="7" fillId="4" borderId="0" xfId="0" applyFont="1" applyFill="1" applyBorder="1" applyAlignment="1" applyProtection="1">
      <alignment horizontal="justify" vertical="center" wrapText="1"/>
    </xf>
    <xf numFmtId="0" fontId="7" fillId="4" borderId="0" xfId="0" applyFont="1" applyFill="1" applyBorder="1" applyAlignment="1" applyProtection="1">
      <alignment horizontal="center" vertical="center" wrapText="1"/>
    </xf>
    <xf numFmtId="0" fontId="15" fillId="7" borderId="27" xfId="0" applyFont="1" applyFill="1" applyBorder="1" applyAlignment="1" applyProtection="1">
      <alignment vertical="center"/>
    </xf>
    <xf numFmtId="0" fontId="6" fillId="4" borderId="32" xfId="0" applyFont="1" applyFill="1" applyBorder="1" applyAlignment="1" applyProtection="1">
      <alignment horizontal="justify" vertical="center" wrapText="1"/>
    </xf>
    <xf numFmtId="0" fontId="6" fillId="4" borderId="4" xfId="0" applyFont="1" applyFill="1" applyBorder="1" applyAlignment="1" applyProtection="1">
      <alignment horizontal="center" vertical="center" wrapText="1"/>
    </xf>
    <xf numFmtId="0" fontId="7" fillId="0" borderId="31" xfId="0" applyFont="1" applyBorder="1" applyAlignment="1" applyProtection="1">
      <alignment horizontal="left" vertical="center" wrapText="1"/>
    </xf>
    <xf numFmtId="0" fontId="7" fillId="4" borderId="32" xfId="0" applyFont="1" applyFill="1" applyBorder="1" applyAlignment="1" applyProtection="1">
      <alignment vertical="center" wrapText="1"/>
    </xf>
    <xf numFmtId="0" fontId="8" fillId="0" borderId="28" xfId="0" applyFont="1" applyBorder="1" applyAlignment="1" applyProtection="1">
      <alignment horizontal="left" vertical="center" wrapText="1"/>
    </xf>
    <xf numFmtId="0" fontId="8" fillId="0" borderId="30" xfId="0" applyFont="1" applyBorder="1" applyAlignment="1" applyProtection="1">
      <alignment horizontal="justify" vertical="center" wrapText="1"/>
    </xf>
    <xf numFmtId="0" fontId="10" fillId="4" borderId="2" xfId="0" applyFont="1" applyFill="1" applyBorder="1" applyAlignment="1" applyProtection="1">
      <alignment horizontal="justify" vertical="center" wrapText="1"/>
    </xf>
    <xf numFmtId="0" fontId="8" fillId="0" borderId="29" xfId="0" applyFont="1" applyBorder="1" applyAlignment="1" applyProtection="1">
      <alignment horizontal="left" vertical="center" wrapText="1"/>
    </xf>
    <xf numFmtId="0" fontId="10" fillId="4" borderId="32" xfId="0" applyFont="1" applyFill="1" applyBorder="1" applyAlignment="1" applyProtection="1">
      <alignment vertical="top" wrapText="1"/>
    </xf>
    <xf numFmtId="0" fontId="17" fillId="8" borderId="25" xfId="0" applyFont="1" applyFill="1" applyBorder="1" applyAlignment="1" applyProtection="1"/>
    <xf numFmtId="0" fontId="17" fillId="8" borderId="26" xfId="0" applyFont="1" applyFill="1" applyBorder="1" applyAlignment="1" applyProtection="1"/>
    <xf numFmtId="0" fontId="17" fillId="8" borderId="26" xfId="0" applyFont="1" applyFill="1" applyBorder="1" applyAlignment="1" applyProtection="1">
      <alignment horizontal="center" vertical="center"/>
    </xf>
    <xf numFmtId="0" fontId="17" fillId="8" borderId="27" xfId="0" applyFont="1" applyFill="1" applyBorder="1" applyAlignment="1" applyProtection="1"/>
    <xf numFmtId="0" fontId="17" fillId="8" borderId="33" xfId="0" applyFont="1" applyFill="1" applyBorder="1" applyAlignment="1" applyProtection="1">
      <alignment horizontal="left"/>
    </xf>
    <xf numFmtId="0" fontId="17" fillId="8" borderId="34" xfId="0" applyFont="1" applyFill="1" applyBorder="1" applyAlignment="1" applyProtection="1">
      <alignment horizontal="left"/>
    </xf>
    <xf numFmtId="0" fontId="17" fillId="8" borderId="30" xfId="0" applyFont="1" applyFill="1" applyBorder="1" applyAlignment="1" applyProtection="1">
      <alignment horizontal="left"/>
    </xf>
    <xf numFmtId="0" fontId="7" fillId="2" borderId="2" xfId="0" applyFont="1" applyFill="1" applyBorder="1" applyProtection="1"/>
    <xf numFmtId="0" fontId="7" fillId="2" borderId="4" xfId="0" applyFont="1" applyFill="1" applyBorder="1" applyProtection="1"/>
    <xf numFmtId="0" fontId="7" fillId="2" borderId="30" xfId="0" applyFont="1" applyFill="1" applyBorder="1" applyAlignment="1" applyProtection="1">
      <alignment horizontal="right"/>
    </xf>
    <xf numFmtId="0" fontId="7" fillId="0" borderId="28" xfId="0" applyFont="1" applyBorder="1" applyAlignment="1" applyProtection="1">
      <alignment horizontal="left" vertical="center" wrapText="1"/>
      <protection locked="0"/>
    </xf>
    <xf numFmtId="0" fontId="7" fillId="0" borderId="34" xfId="0" applyFont="1" applyBorder="1" applyAlignment="1" applyProtection="1">
      <alignment horizontal="center" vertical="center" wrapText="1"/>
    </xf>
    <xf numFmtId="0" fontId="7" fillId="0" borderId="32" xfId="0" applyFont="1" applyBorder="1" applyAlignment="1" applyProtection="1">
      <alignment horizontal="center" wrapText="1"/>
    </xf>
    <xf numFmtId="0" fontId="7" fillId="0" borderId="4"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7" borderId="30" xfId="0" applyFont="1" applyFill="1" applyBorder="1" applyAlignment="1" applyProtection="1">
      <alignment horizontal="left" vertical="center" wrapText="1"/>
    </xf>
    <xf numFmtId="1" fontId="15" fillId="7" borderId="30" xfId="0" applyNumberFormat="1" applyFont="1" applyFill="1" applyBorder="1" applyAlignment="1" applyProtection="1">
      <alignment horizontal="center" vertical="center"/>
    </xf>
    <xf numFmtId="0" fontId="14" fillId="3" borderId="27" xfId="0" applyFont="1" applyFill="1" applyBorder="1" applyAlignment="1" applyProtection="1">
      <alignment horizontal="left" vertical="center"/>
    </xf>
    <xf numFmtId="0" fontId="7" fillId="0" borderId="30" xfId="0" applyFont="1" applyBorder="1" applyAlignment="1" applyProtection="1">
      <alignment horizontal="left" wrapText="1"/>
      <protection locked="0"/>
    </xf>
    <xf numFmtId="0" fontId="7" fillId="0" borderId="32" xfId="0" applyFont="1" applyBorder="1" applyAlignment="1" applyProtection="1">
      <alignment horizontal="left" vertical="center" wrapText="1"/>
      <protection locked="0"/>
    </xf>
    <xf numFmtId="0" fontId="7" fillId="0" borderId="32" xfId="0" applyFont="1" applyBorder="1" applyAlignment="1" applyProtection="1">
      <alignment vertical="center" wrapText="1"/>
      <protection locked="0"/>
    </xf>
    <xf numFmtId="0" fontId="7" fillId="0" borderId="29" xfId="0" applyFont="1" applyBorder="1" applyAlignment="1" applyProtection="1">
      <alignment horizontal="left" vertical="center" wrapText="1"/>
      <protection locked="0"/>
    </xf>
    <xf numFmtId="0" fontId="7" fillId="0" borderId="28" xfId="0" applyFont="1" applyBorder="1" applyAlignment="1" applyProtection="1">
      <alignment vertical="center" wrapText="1"/>
      <protection locked="0"/>
    </xf>
    <xf numFmtId="0" fontId="17" fillId="8" borderId="2" xfId="0" applyFont="1" applyFill="1" applyBorder="1" applyAlignment="1" applyProtection="1">
      <alignment horizontal="center"/>
    </xf>
    <xf numFmtId="0" fontId="15" fillId="8" borderId="28" xfId="0" applyFont="1" applyFill="1" applyBorder="1" applyAlignment="1" applyProtection="1">
      <alignment horizontal="center"/>
    </xf>
    <xf numFmtId="1" fontId="17" fillId="8" borderId="32" xfId="0" applyNumberFormat="1" applyFont="1" applyFill="1" applyBorder="1" applyAlignment="1" applyProtection="1">
      <alignment horizontal="center"/>
    </xf>
    <xf numFmtId="0" fontId="15" fillId="8" borderId="29" xfId="0" applyFont="1" applyFill="1" applyBorder="1" applyAlignment="1" applyProtection="1">
      <alignment horizontal="center"/>
    </xf>
    <xf numFmtId="0" fontId="10" fillId="0" borderId="0" xfId="0" applyFont="1" applyAlignment="1" applyProtection="1">
      <alignment horizontal="center"/>
    </xf>
    <xf numFmtId="0" fontId="18" fillId="9" borderId="0" xfId="0" applyFont="1" applyFill="1" applyAlignment="1" applyProtection="1">
      <alignment horizontal="center" vertical="top"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colors>
    <mruColors>
      <color rgb="0000808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817417</xdr:colOff>
      <xdr:row>0</xdr:row>
      <xdr:rowOff>0</xdr:rowOff>
    </xdr:from>
    <xdr:to>
      <xdr:col>9</xdr:col>
      <xdr:colOff>1305224</xdr:colOff>
      <xdr:row>5</xdr:row>
      <xdr:rowOff>186120</xdr:rowOff>
    </xdr:to>
    <xdr:pic>
      <xdr:nvPicPr>
        <xdr:cNvPr id="2" name="Picture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0199370" y="0"/>
          <a:ext cx="487680" cy="110045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1623060</xdr:colOff>
      <xdr:row>0</xdr:row>
      <xdr:rowOff>22861</xdr:rowOff>
    </xdr:from>
    <xdr:to>
      <xdr:col>2</xdr:col>
      <xdr:colOff>1965959</xdr:colOff>
      <xdr:row>2</xdr:row>
      <xdr:rowOff>45721</xdr:rowOff>
    </xdr:to>
    <xdr:pic>
      <xdr:nvPicPr>
        <xdr:cNvPr id="2" name="Picture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7109460" y="22860"/>
          <a:ext cx="342265" cy="73279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1661160</xdr:colOff>
      <xdr:row>0</xdr:row>
      <xdr:rowOff>0</xdr:rowOff>
    </xdr:from>
    <xdr:to>
      <xdr:col>1</xdr:col>
      <xdr:colOff>2004059</xdr:colOff>
      <xdr:row>2</xdr:row>
      <xdr:rowOff>144780</xdr:rowOff>
    </xdr:to>
    <xdr:pic>
      <xdr:nvPicPr>
        <xdr:cNvPr id="2" name="Picture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975860" y="0"/>
          <a:ext cx="342265" cy="778510"/>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2400300</xdr:colOff>
      <xdr:row>0</xdr:row>
      <xdr:rowOff>15240</xdr:rowOff>
    </xdr:from>
    <xdr:to>
      <xdr:col>1</xdr:col>
      <xdr:colOff>2743199</xdr:colOff>
      <xdr:row>3</xdr:row>
      <xdr:rowOff>0</xdr:rowOff>
    </xdr:to>
    <xdr:pic>
      <xdr:nvPicPr>
        <xdr:cNvPr id="2" name="Picture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5648325" y="15240"/>
          <a:ext cx="342265" cy="864235"/>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3215640</xdr:colOff>
      <xdr:row>0</xdr:row>
      <xdr:rowOff>129540</xdr:rowOff>
    </xdr:from>
    <xdr:to>
      <xdr:col>1</xdr:col>
      <xdr:colOff>3558539</xdr:colOff>
      <xdr:row>2</xdr:row>
      <xdr:rowOff>297180</xdr:rowOff>
    </xdr:to>
    <xdr:pic>
      <xdr:nvPicPr>
        <xdr:cNvPr id="5" name="Picture 4"/>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5015865" y="129540"/>
          <a:ext cx="342265" cy="915670"/>
        </a:xfrm>
        <a:prstGeom prst="rect">
          <a:avLst/>
        </a:prstGeom>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4610101</xdr:colOff>
      <xdr:row>0</xdr:row>
      <xdr:rowOff>0</xdr:rowOff>
    </xdr:from>
    <xdr:to>
      <xdr:col>1</xdr:col>
      <xdr:colOff>4991101</xdr:colOff>
      <xdr:row>3</xdr:row>
      <xdr:rowOff>0</xdr:rowOff>
    </xdr:to>
    <xdr:pic>
      <xdr:nvPicPr>
        <xdr:cNvPr id="2" name="Picture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7524750" y="0"/>
          <a:ext cx="381000" cy="831215"/>
        </a:xfrm>
        <a:prstGeom prst="rect">
          <a:avLst/>
        </a:prstGeom>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1295401</xdr:colOff>
      <xdr:row>0</xdr:row>
      <xdr:rowOff>68580</xdr:rowOff>
    </xdr:from>
    <xdr:to>
      <xdr:col>1</xdr:col>
      <xdr:colOff>1902977</xdr:colOff>
      <xdr:row>2</xdr:row>
      <xdr:rowOff>152400</xdr:rowOff>
    </xdr:to>
    <xdr:pic>
      <xdr:nvPicPr>
        <xdr:cNvPr id="2" name="Picture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610100" y="68580"/>
          <a:ext cx="607060" cy="10744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69"/>
  <sheetViews>
    <sheetView showGridLines="0" tabSelected="1" zoomScale="91" zoomScaleNormal="91" topLeftCell="A50" workbookViewId="0">
      <selection activeCell="A52" sqref="A52:C52"/>
    </sheetView>
  </sheetViews>
  <sheetFormatPr defaultColWidth="9.14285714285714" defaultRowHeight="14.25"/>
  <cols>
    <col min="1" max="1" width="15.2857142857143" style="77" customWidth="1"/>
    <col min="2" max="2" width="22" style="78" customWidth="1"/>
    <col min="3" max="3" width="30.7142857142857" style="78" customWidth="1"/>
    <col min="4" max="6" width="6" style="79" customWidth="1"/>
    <col min="7" max="7" width="37.2857142857143" style="78" customWidth="1"/>
    <col min="8" max="8" width="11.1428571428571" style="77" customWidth="1"/>
    <col min="9" max="9" width="6.28571428571429" style="77" customWidth="1"/>
    <col min="10" max="10" width="20.1428571428571" style="78" customWidth="1"/>
    <col min="11" max="16384" width="9.14285714285714" style="64"/>
  </cols>
  <sheetData>
    <row r="1" spans="1:10">
      <c r="A1" s="80" t="s">
        <v>0</v>
      </c>
      <c r="B1" s="81"/>
      <c r="C1" s="81"/>
      <c r="D1" s="82"/>
      <c r="E1" s="82"/>
      <c r="F1" s="82"/>
      <c r="G1" s="81"/>
      <c r="H1" s="83"/>
      <c r="I1" s="83"/>
      <c r="J1" s="172"/>
    </row>
    <row r="2" spans="1:10">
      <c r="A2" s="84" t="s">
        <v>1</v>
      </c>
      <c r="B2" s="85"/>
      <c r="C2" s="85"/>
      <c r="D2" s="86"/>
      <c r="E2" s="86"/>
      <c r="F2" s="86"/>
      <c r="G2" s="85"/>
      <c r="H2" s="87"/>
      <c r="I2" s="87"/>
      <c r="J2" s="173"/>
    </row>
    <row r="3" spans="1:10">
      <c r="A3" s="84" t="s">
        <v>2</v>
      </c>
      <c r="B3" s="85"/>
      <c r="C3" s="85"/>
      <c r="D3" s="86"/>
      <c r="E3" s="86"/>
      <c r="F3" s="86"/>
      <c r="G3" s="85"/>
      <c r="H3" s="87"/>
      <c r="I3" s="87"/>
      <c r="J3" s="173"/>
    </row>
    <row r="4" spans="1:10">
      <c r="A4" s="84" t="s">
        <v>3</v>
      </c>
      <c r="B4" s="85"/>
      <c r="C4" s="85"/>
      <c r="D4" s="86"/>
      <c r="E4" s="86"/>
      <c r="F4" s="86"/>
      <c r="G4" s="85"/>
      <c r="H4" s="87"/>
      <c r="I4" s="87"/>
      <c r="J4" s="173"/>
    </row>
    <row r="5" ht="15" spans="1:10">
      <c r="A5" s="84" t="s">
        <v>4</v>
      </c>
      <c r="B5" s="85"/>
      <c r="C5" s="85"/>
      <c r="D5" s="86"/>
      <c r="E5" s="86"/>
      <c r="F5" s="86"/>
      <c r="G5" s="85"/>
      <c r="H5" s="87"/>
      <c r="I5" s="87"/>
      <c r="J5" s="174"/>
    </row>
    <row r="6" ht="34.15" customHeight="1" spans="1:10">
      <c r="A6" s="88" t="s">
        <v>5</v>
      </c>
      <c r="B6" s="89"/>
      <c r="C6" s="89"/>
      <c r="D6" s="89"/>
      <c r="E6" s="89"/>
      <c r="F6" s="89"/>
      <c r="G6" s="90"/>
      <c r="H6" s="91"/>
      <c r="I6" s="91"/>
      <c r="J6" s="91"/>
    </row>
    <row r="7" ht="23.25" customHeight="1" spans="1:10">
      <c r="A7" s="92" t="s">
        <v>6</v>
      </c>
      <c r="B7" s="92" t="s">
        <v>7</v>
      </c>
      <c r="C7" s="92" t="s">
        <v>8</v>
      </c>
      <c r="D7" s="93" t="s">
        <v>9</v>
      </c>
      <c r="E7" s="94"/>
      <c r="F7" s="95"/>
      <c r="G7" s="92" t="s">
        <v>10</v>
      </c>
      <c r="H7" s="92" t="s">
        <v>11</v>
      </c>
      <c r="I7" s="92" t="s">
        <v>12</v>
      </c>
      <c r="J7" s="92" t="s">
        <v>13</v>
      </c>
    </row>
    <row r="8" ht="36.75" spans="1:10">
      <c r="A8" s="96"/>
      <c r="B8" s="96"/>
      <c r="C8" s="96"/>
      <c r="D8" s="97" t="s">
        <v>14</v>
      </c>
      <c r="E8" s="97" t="s">
        <v>15</v>
      </c>
      <c r="F8" s="97" t="s">
        <v>16</v>
      </c>
      <c r="G8" s="96"/>
      <c r="H8" s="96"/>
      <c r="I8" s="96"/>
      <c r="J8" s="96"/>
    </row>
    <row r="9" ht="110" customHeight="1" outlineLevel="1" spans="1:10">
      <c r="A9" s="98" t="s">
        <v>17</v>
      </c>
      <c r="B9" s="99" t="s">
        <v>18</v>
      </c>
      <c r="C9" s="100" t="s">
        <v>19</v>
      </c>
      <c r="D9" s="101" t="s">
        <v>20</v>
      </c>
      <c r="E9" s="101" t="s">
        <v>20</v>
      </c>
      <c r="F9" s="101" t="s">
        <v>20</v>
      </c>
      <c r="G9" s="102" t="s">
        <v>21</v>
      </c>
      <c r="H9" s="101" t="s">
        <v>22</v>
      </c>
      <c r="I9" s="101">
        <f>IF(H9="Lograda",5,IF(H9="Parcialmente lograda",3,IF(H9="No lograda",0,IF(H9="",0))))</f>
        <v>3</v>
      </c>
      <c r="J9" s="175" t="s">
        <v>23</v>
      </c>
    </row>
    <row r="10" ht="76" customHeight="1" outlineLevel="1" spans="1:10">
      <c r="A10" s="103"/>
      <c r="B10" s="104"/>
      <c r="C10" s="105" t="s">
        <v>24</v>
      </c>
      <c r="D10" s="106"/>
      <c r="E10" s="106" t="s">
        <v>20</v>
      </c>
      <c r="F10" s="106" t="s">
        <v>20</v>
      </c>
      <c r="G10" s="107" t="s">
        <v>25</v>
      </c>
      <c r="H10" s="101" t="s">
        <v>26</v>
      </c>
      <c r="I10" s="176">
        <f t="shared" ref="I10:I15" si="0">IF(H10="Lograda",5,IF(H10="Parcialmente lograda",3,IF(H10="No lograda",0,IF(H10="",0))))</f>
        <v>0</v>
      </c>
      <c r="J10" s="177" t="s">
        <v>27</v>
      </c>
    </row>
    <row r="11" ht="121" customHeight="1" outlineLevel="1" spans="1:10">
      <c r="A11" s="103"/>
      <c r="B11" s="104"/>
      <c r="C11" s="108" t="s">
        <v>28</v>
      </c>
      <c r="D11" s="109"/>
      <c r="E11" s="109"/>
      <c r="F11" s="109" t="s">
        <v>20</v>
      </c>
      <c r="G11" s="110" t="s">
        <v>29</v>
      </c>
      <c r="H11" s="101" t="s">
        <v>30</v>
      </c>
      <c r="I11" s="101">
        <f t="shared" si="0"/>
        <v>5</v>
      </c>
      <c r="J11" s="178" t="s">
        <v>31</v>
      </c>
    </row>
    <row r="12" ht="55.15" customHeight="1" outlineLevel="1" spans="1:10">
      <c r="A12" s="103"/>
      <c r="B12" s="111" t="s">
        <v>32</v>
      </c>
      <c r="C12" s="112" t="s">
        <v>33</v>
      </c>
      <c r="D12" s="113"/>
      <c r="E12" s="113" t="s">
        <v>20</v>
      </c>
      <c r="F12" s="113" t="s">
        <v>20</v>
      </c>
      <c r="G12" s="114" t="s">
        <v>34</v>
      </c>
      <c r="H12" s="101" t="s">
        <v>26</v>
      </c>
      <c r="I12" s="101">
        <f t="shared" si="0"/>
        <v>0</v>
      </c>
      <c r="J12" s="179" t="s">
        <v>35</v>
      </c>
    </row>
    <row r="13" ht="82" customHeight="1" outlineLevel="1" spans="1:10">
      <c r="A13" s="103"/>
      <c r="B13" s="115"/>
      <c r="C13" s="116" t="s">
        <v>36</v>
      </c>
      <c r="D13" s="101"/>
      <c r="E13" s="101"/>
      <c r="F13" s="101" t="s">
        <v>20</v>
      </c>
      <c r="G13" s="114" t="s">
        <v>37</v>
      </c>
      <c r="H13" s="101" t="s">
        <v>22</v>
      </c>
      <c r="I13" s="101">
        <f t="shared" si="0"/>
        <v>3</v>
      </c>
      <c r="J13" s="180" t="s">
        <v>38</v>
      </c>
    </row>
    <row r="14" ht="81" customHeight="1" outlineLevel="1" spans="1:10">
      <c r="A14" s="103"/>
      <c r="B14" s="99" t="s">
        <v>39</v>
      </c>
      <c r="C14" s="100" t="s">
        <v>40</v>
      </c>
      <c r="D14" s="101" t="s">
        <v>20</v>
      </c>
      <c r="E14" s="101" t="s">
        <v>20</v>
      </c>
      <c r="F14" s="101" t="s">
        <v>20</v>
      </c>
      <c r="G14" s="102" t="s">
        <v>41</v>
      </c>
      <c r="H14" s="101" t="s">
        <v>22</v>
      </c>
      <c r="I14" s="101">
        <f t="shared" si="0"/>
        <v>3</v>
      </c>
      <c r="J14" s="180" t="s">
        <v>42</v>
      </c>
    </row>
    <row r="15" ht="84" customHeight="1" outlineLevel="1" spans="1:10">
      <c r="A15" s="103"/>
      <c r="B15" s="117"/>
      <c r="C15" s="100" t="s">
        <v>43</v>
      </c>
      <c r="D15" s="101"/>
      <c r="E15" s="101"/>
      <c r="F15" s="101" t="s">
        <v>20</v>
      </c>
      <c r="G15" s="102" t="s">
        <v>44</v>
      </c>
      <c r="H15" s="101" t="s">
        <v>26</v>
      </c>
      <c r="I15" s="101">
        <f t="shared" si="0"/>
        <v>0</v>
      </c>
      <c r="J15" s="180"/>
    </row>
    <row r="16" ht="15" customHeight="1" spans="1:10">
      <c r="A16" s="118" t="s">
        <v>45</v>
      </c>
      <c r="B16" s="119"/>
      <c r="C16" s="119"/>
      <c r="D16" s="120"/>
      <c r="E16" s="120"/>
      <c r="F16" s="120"/>
      <c r="G16" s="121"/>
      <c r="H16" s="122"/>
      <c r="I16" s="122">
        <f>SUM(I9:I15)</f>
        <v>14</v>
      </c>
      <c r="J16" s="181"/>
    </row>
    <row r="17" ht="15" spans="1:10">
      <c r="A17" s="118" t="s">
        <v>46</v>
      </c>
      <c r="B17" s="123"/>
      <c r="C17" s="123"/>
      <c r="D17" s="123"/>
      <c r="E17" s="123"/>
      <c r="F17" s="123"/>
      <c r="G17" s="124"/>
      <c r="H17" s="125"/>
      <c r="I17" s="182">
        <f>(I16*20)/45</f>
        <v>6.22222222222222</v>
      </c>
      <c r="J17" s="181"/>
    </row>
    <row r="18" ht="15" spans="1:10">
      <c r="A18" s="126" t="s">
        <v>47</v>
      </c>
      <c r="B18" s="127"/>
      <c r="C18" s="127"/>
      <c r="D18" s="128"/>
      <c r="E18" s="128"/>
      <c r="F18" s="128"/>
      <c r="G18" s="129"/>
      <c r="H18" s="91"/>
      <c r="I18" s="91"/>
      <c r="J18" s="183"/>
    </row>
    <row r="19" ht="27" customHeight="1" spans="1:10">
      <c r="A19" s="92" t="s">
        <v>6</v>
      </c>
      <c r="B19" s="92" t="s">
        <v>7</v>
      </c>
      <c r="C19" s="92" t="s">
        <v>8</v>
      </c>
      <c r="D19" s="93" t="s">
        <v>9</v>
      </c>
      <c r="E19" s="94"/>
      <c r="F19" s="95"/>
      <c r="G19" s="92" t="s">
        <v>10</v>
      </c>
      <c r="H19" s="92"/>
      <c r="I19" s="92"/>
      <c r="J19" s="92" t="s">
        <v>13</v>
      </c>
    </row>
    <row r="20" ht="36.75" spans="1:10">
      <c r="A20" s="96"/>
      <c r="B20" s="96"/>
      <c r="C20" s="96"/>
      <c r="D20" s="97" t="s">
        <v>14</v>
      </c>
      <c r="E20" s="97" t="s">
        <v>15</v>
      </c>
      <c r="F20" s="97" t="s">
        <v>16</v>
      </c>
      <c r="G20" s="96"/>
      <c r="H20" s="96"/>
      <c r="I20" s="96"/>
      <c r="J20" s="96"/>
    </row>
    <row r="21" s="76" customFormat="1" ht="55" customHeight="1" outlineLevel="1" spans="1:10">
      <c r="A21" s="98" t="s">
        <v>48</v>
      </c>
      <c r="B21" s="130" t="s">
        <v>49</v>
      </c>
      <c r="C21" s="116" t="s">
        <v>50</v>
      </c>
      <c r="D21" s="101" t="s">
        <v>20</v>
      </c>
      <c r="E21" s="101" t="s">
        <v>20</v>
      </c>
      <c r="F21" s="101" t="s">
        <v>20</v>
      </c>
      <c r="G21" s="131" t="s">
        <v>51</v>
      </c>
      <c r="H21" s="101" t="s">
        <v>30</v>
      </c>
      <c r="I21" s="101">
        <f t="shared" ref="I21:I26" si="1">IF(H21="Lograda",5,IF(H21="Parcialmente lograda",3,IF(H21="No lograda",0,IF(H21="",0))))</f>
        <v>5</v>
      </c>
      <c r="J21" s="184"/>
    </row>
    <row r="22" s="76" customFormat="1" ht="107" customHeight="1" outlineLevel="1" spans="1:10">
      <c r="A22" s="103"/>
      <c r="B22" s="132"/>
      <c r="C22" s="133" t="s">
        <v>52</v>
      </c>
      <c r="D22" s="101"/>
      <c r="E22" s="101" t="s">
        <v>20</v>
      </c>
      <c r="F22" s="101" t="s">
        <v>20</v>
      </c>
      <c r="G22" s="131" t="s">
        <v>53</v>
      </c>
      <c r="H22" s="101" t="s">
        <v>30</v>
      </c>
      <c r="I22" s="101">
        <f t="shared" si="1"/>
        <v>5</v>
      </c>
      <c r="J22" s="180" t="s">
        <v>54</v>
      </c>
    </row>
    <row r="23" s="76" customFormat="1" ht="70" customHeight="1" outlineLevel="1" spans="1:10">
      <c r="A23" s="103"/>
      <c r="B23" s="130" t="s">
        <v>55</v>
      </c>
      <c r="C23" s="134" t="s">
        <v>56</v>
      </c>
      <c r="D23" s="101" t="s">
        <v>20</v>
      </c>
      <c r="E23" s="101" t="s">
        <v>20</v>
      </c>
      <c r="F23" s="101" t="s">
        <v>20</v>
      </c>
      <c r="G23" s="131" t="s">
        <v>57</v>
      </c>
      <c r="H23" s="101" t="s">
        <v>30</v>
      </c>
      <c r="I23" s="101">
        <f t="shared" si="1"/>
        <v>5</v>
      </c>
      <c r="J23" s="184"/>
    </row>
    <row r="24" s="76" customFormat="1" ht="93" customHeight="1" outlineLevel="1" spans="1:10">
      <c r="A24" s="103"/>
      <c r="B24" s="132"/>
      <c r="C24" s="133" t="s">
        <v>58</v>
      </c>
      <c r="D24" s="135"/>
      <c r="E24" s="135" t="s">
        <v>20</v>
      </c>
      <c r="F24" s="135" t="s">
        <v>20</v>
      </c>
      <c r="G24" s="131" t="s">
        <v>59</v>
      </c>
      <c r="H24" s="101" t="s">
        <v>30</v>
      </c>
      <c r="I24" s="101">
        <f t="shared" si="1"/>
        <v>5</v>
      </c>
      <c r="J24" s="184"/>
    </row>
    <row r="25" s="76" customFormat="1" ht="76" customHeight="1" outlineLevel="1" spans="1:10">
      <c r="A25" s="103"/>
      <c r="B25" s="130" t="s">
        <v>60</v>
      </c>
      <c r="C25" s="136" t="s">
        <v>61</v>
      </c>
      <c r="D25" s="137" t="s">
        <v>20</v>
      </c>
      <c r="E25" s="137" t="s">
        <v>20</v>
      </c>
      <c r="F25" s="137" t="s">
        <v>20</v>
      </c>
      <c r="G25" s="131" t="s">
        <v>62</v>
      </c>
      <c r="H25" s="101" t="s">
        <v>30</v>
      </c>
      <c r="I25" s="101">
        <f t="shared" si="1"/>
        <v>5</v>
      </c>
      <c r="J25" s="184"/>
    </row>
    <row r="26" s="76" customFormat="1" ht="78" customHeight="1" outlineLevel="1" spans="1:10">
      <c r="A26" s="138"/>
      <c r="B26" s="132"/>
      <c r="C26" s="139" t="s">
        <v>63</v>
      </c>
      <c r="D26" s="101"/>
      <c r="E26" s="101"/>
      <c r="F26" s="101" t="s">
        <v>20</v>
      </c>
      <c r="G26" s="131" t="s">
        <v>64</v>
      </c>
      <c r="H26" s="101" t="s">
        <v>26</v>
      </c>
      <c r="I26" s="101">
        <f t="shared" si="1"/>
        <v>0</v>
      </c>
      <c r="J26" s="184"/>
    </row>
    <row r="27" ht="15" customHeight="1" spans="1:10">
      <c r="A27" s="140" t="s">
        <v>45</v>
      </c>
      <c r="B27" s="141"/>
      <c r="C27" s="141"/>
      <c r="D27" s="142"/>
      <c r="E27" s="142"/>
      <c r="F27" s="142"/>
      <c r="G27" s="121"/>
      <c r="H27" s="122"/>
      <c r="I27" s="122">
        <f>SUM(I21:I26)</f>
        <v>25</v>
      </c>
      <c r="J27" s="181"/>
    </row>
    <row r="28" ht="15" spans="1:10">
      <c r="A28" s="118" t="s">
        <v>65</v>
      </c>
      <c r="B28" s="123"/>
      <c r="C28" s="123"/>
      <c r="D28" s="123"/>
      <c r="E28" s="123"/>
      <c r="F28" s="123"/>
      <c r="G28" s="124"/>
      <c r="H28" s="125"/>
      <c r="I28" s="182">
        <f>(I27*15)/45</f>
        <v>8.33333333333333</v>
      </c>
      <c r="J28" s="181"/>
    </row>
    <row r="29" ht="15" spans="1:10">
      <c r="A29" s="126" t="s">
        <v>66</v>
      </c>
      <c r="B29" s="127"/>
      <c r="C29" s="129"/>
      <c r="D29" s="91"/>
      <c r="E29" s="91"/>
      <c r="F29" s="91"/>
      <c r="G29" s="129"/>
      <c r="H29" s="91"/>
      <c r="I29" s="91"/>
      <c r="J29" s="183"/>
    </row>
    <row r="30" ht="25.5" customHeight="1" spans="1:10">
      <c r="A30" s="92" t="s">
        <v>6</v>
      </c>
      <c r="B30" s="92" t="s">
        <v>7</v>
      </c>
      <c r="C30" s="92" t="s">
        <v>8</v>
      </c>
      <c r="D30" s="93" t="s">
        <v>9</v>
      </c>
      <c r="E30" s="94"/>
      <c r="F30" s="95"/>
      <c r="G30" s="92" t="s">
        <v>10</v>
      </c>
      <c r="H30" s="92"/>
      <c r="I30" s="92"/>
      <c r="J30" s="92" t="s">
        <v>13</v>
      </c>
    </row>
    <row r="31" ht="36.75" spans="1:10">
      <c r="A31" s="96"/>
      <c r="B31" s="96"/>
      <c r="C31" s="96"/>
      <c r="D31" s="97" t="s">
        <v>14</v>
      </c>
      <c r="E31" s="97" t="s">
        <v>15</v>
      </c>
      <c r="F31" s="97" t="s">
        <v>16</v>
      </c>
      <c r="G31" s="96"/>
      <c r="H31" s="96"/>
      <c r="I31" s="96"/>
      <c r="J31" s="96"/>
    </row>
    <row r="32" ht="71" customHeight="1" outlineLevel="1" spans="1:10">
      <c r="A32" s="98" t="s">
        <v>67</v>
      </c>
      <c r="B32" s="99" t="s">
        <v>68</v>
      </c>
      <c r="C32" s="102" t="s">
        <v>69</v>
      </c>
      <c r="D32" s="135" t="s">
        <v>20</v>
      </c>
      <c r="E32" s="135" t="s">
        <v>20</v>
      </c>
      <c r="F32" s="135" t="s">
        <v>20</v>
      </c>
      <c r="G32" s="143" t="s">
        <v>70</v>
      </c>
      <c r="H32" s="101" t="s">
        <v>30</v>
      </c>
      <c r="I32" s="101">
        <f t="shared" ref="I32:I39" si="2">IF(H32="Lograda",5,IF(H32="Parcialmente lograda",3,IF(H32="No lograda",0,IF(H32="",0))))</f>
        <v>5</v>
      </c>
      <c r="J32" s="179"/>
    </row>
    <row r="33" ht="86" customHeight="1" outlineLevel="1" spans="1:10">
      <c r="A33" s="103"/>
      <c r="B33" s="104"/>
      <c r="C33" s="144" t="s">
        <v>71</v>
      </c>
      <c r="D33" s="135"/>
      <c r="E33" s="135" t="s">
        <v>20</v>
      </c>
      <c r="F33" s="135" t="s">
        <v>20</v>
      </c>
      <c r="G33" s="143" t="s">
        <v>72</v>
      </c>
      <c r="H33" s="101" t="s">
        <v>30</v>
      </c>
      <c r="I33" s="101">
        <f t="shared" si="2"/>
        <v>5</v>
      </c>
      <c r="J33" s="180"/>
    </row>
    <row r="34" ht="95" customHeight="1" outlineLevel="1" spans="1:10">
      <c r="A34" s="103"/>
      <c r="B34" s="99" t="s">
        <v>73</v>
      </c>
      <c r="C34" s="130" t="s">
        <v>74</v>
      </c>
      <c r="D34" s="135" t="s">
        <v>20</v>
      </c>
      <c r="E34" s="135" t="s">
        <v>20</v>
      </c>
      <c r="F34" s="135" t="s">
        <v>20</v>
      </c>
      <c r="G34" s="145" t="s">
        <v>75</v>
      </c>
      <c r="H34" s="101" t="s">
        <v>30</v>
      </c>
      <c r="I34" s="101">
        <f t="shared" si="2"/>
        <v>5</v>
      </c>
      <c r="J34" s="185"/>
    </row>
    <row r="35" ht="87" customHeight="1" outlineLevel="1" spans="1:10">
      <c r="A35" s="103"/>
      <c r="B35" s="104"/>
      <c r="C35" s="110" t="s">
        <v>76</v>
      </c>
      <c r="D35" s="135" t="s">
        <v>20</v>
      </c>
      <c r="E35" s="135"/>
      <c r="F35" s="135"/>
      <c r="G35" s="146" t="s">
        <v>77</v>
      </c>
      <c r="H35" s="101" t="s">
        <v>30</v>
      </c>
      <c r="I35" s="101">
        <f t="shared" si="2"/>
        <v>5</v>
      </c>
      <c r="J35" s="180"/>
    </row>
    <row r="36" ht="152" customHeight="1" outlineLevel="1" spans="1:10">
      <c r="A36" s="103"/>
      <c r="B36" s="117"/>
      <c r="C36" s="102" t="s">
        <v>78</v>
      </c>
      <c r="D36" s="135"/>
      <c r="E36" s="135"/>
      <c r="F36" s="135" t="s">
        <v>20</v>
      </c>
      <c r="G36" s="102" t="s">
        <v>79</v>
      </c>
      <c r="H36" s="101" t="s">
        <v>22</v>
      </c>
      <c r="I36" s="101">
        <f t="shared" si="2"/>
        <v>3</v>
      </c>
      <c r="J36" s="180"/>
    </row>
    <row r="37" ht="68" customHeight="1" outlineLevel="1" spans="1:10">
      <c r="A37" s="103"/>
      <c r="B37" s="99" t="s">
        <v>80</v>
      </c>
      <c r="C37" s="147" t="s">
        <v>81</v>
      </c>
      <c r="D37" s="135" t="s">
        <v>20</v>
      </c>
      <c r="E37" s="135" t="s">
        <v>20</v>
      </c>
      <c r="F37" s="135" t="s">
        <v>20</v>
      </c>
      <c r="G37" s="108" t="s">
        <v>82</v>
      </c>
      <c r="H37" s="101" t="s">
        <v>22</v>
      </c>
      <c r="I37" s="101">
        <f t="shared" si="2"/>
        <v>3</v>
      </c>
      <c r="J37" s="185" t="s">
        <v>83</v>
      </c>
    </row>
    <row r="38" ht="65" customHeight="1" outlineLevel="1" spans="1:10">
      <c r="A38" s="103"/>
      <c r="B38" s="104"/>
      <c r="C38" s="102" t="s">
        <v>84</v>
      </c>
      <c r="D38" s="135"/>
      <c r="E38" s="135" t="s">
        <v>20</v>
      </c>
      <c r="F38" s="135" t="s">
        <v>20</v>
      </c>
      <c r="G38" s="102" t="s">
        <v>85</v>
      </c>
      <c r="H38" s="101" t="s">
        <v>26</v>
      </c>
      <c r="I38" s="101">
        <f t="shared" si="2"/>
        <v>0</v>
      </c>
      <c r="J38" s="180"/>
    </row>
    <row r="39" ht="68" customHeight="1" outlineLevel="1" spans="1:10">
      <c r="A39" s="138"/>
      <c r="B39" s="117"/>
      <c r="C39" s="148" t="s">
        <v>86</v>
      </c>
      <c r="D39" s="135"/>
      <c r="E39" s="135"/>
      <c r="F39" s="135" t="s">
        <v>20</v>
      </c>
      <c r="G39" s="148" t="s">
        <v>87</v>
      </c>
      <c r="H39" s="101" t="s">
        <v>22</v>
      </c>
      <c r="I39" s="101">
        <f t="shared" si="2"/>
        <v>3</v>
      </c>
      <c r="J39" s="185"/>
    </row>
    <row r="40" ht="15" spans="1:10">
      <c r="A40" s="118" t="s">
        <v>45</v>
      </c>
      <c r="B40" s="123"/>
      <c r="C40" s="123"/>
      <c r="D40" s="123"/>
      <c r="E40" s="123"/>
      <c r="F40" s="123"/>
      <c r="G40" s="124"/>
      <c r="H40" s="125"/>
      <c r="I40" s="125">
        <f>SUM(I32:I39)</f>
        <v>29</v>
      </c>
      <c r="J40" s="181"/>
    </row>
    <row r="41" ht="15" spans="1:10">
      <c r="A41" s="118" t="s">
        <v>65</v>
      </c>
      <c r="B41" s="123"/>
      <c r="C41" s="123"/>
      <c r="D41" s="123"/>
      <c r="E41" s="123"/>
      <c r="F41" s="123"/>
      <c r="G41" s="124"/>
      <c r="H41" s="125"/>
      <c r="I41" s="182">
        <f>(I40*15)/45</f>
        <v>9.66666666666667</v>
      </c>
      <c r="J41" s="181"/>
    </row>
    <row r="42" ht="15" spans="1:10">
      <c r="A42" s="126" t="s">
        <v>88</v>
      </c>
      <c r="B42" s="127"/>
      <c r="C42" s="127"/>
      <c r="D42" s="128"/>
      <c r="E42" s="128"/>
      <c r="F42" s="128"/>
      <c r="G42" s="129"/>
      <c r="H42" s="91"/>
      <c r="I42" s="91"/>
      <c r="J42" s="183"/>
    </row>
    <row r="43" ht="24" customHeight="1" spans="1:10">
      <c r="A43" s="92" t="s">
        <v>6</v>
      </c>
      <c r="B43" s="92" t="s">
        <v>7</v>
      </c>
      <c r="C43" s="92" t="s">
        <v>8</v>
      </c>
      <c r="D43" s="93" t="s">
        <v>9</v>
      </c>
      <c r="E43" s="94"/>
      <c r="F43" s="95"/>
      <c r="G43" s="92" t="s">
        <v>10</v>
      </c>
      <c r="H43" s="92"/>
      <c r="I43" s="92"/>
      <c r="J43" s="92" t="s">
        <v>13</v>
      </c>
    </row>
    <row r="44" ht="36.75" spans="1:10">
      <c r="A44" s="96"/>
      <c r="B44" s="96"/>
      <c r="C44" s="96"/>
      <c r="D44" s="97" t="s">
        <v>14</v>
      </c>
      <c r="E44" s="97" t="s">
        <v>15</v>
      </c>
      <c r="F44" s="97" t="s">
        <v>16</v>
      </c>
      <c r="G44" s="96"/>
      <c r="H44" s="96"/>
      <c r="I44" s="96"/>
      <c r="J44" s="96"/>
    </row>
    <row r="45" ht="69" customHeight="1" outlineLevel="1" spans="1:10">
      <c r="A45" s="103" t="s">
        <v>89</v>
      </c>
      <c r="B45" s="149" t="s">
        <v>90</v>
      </c>
      <c r="C45" s="150" t="s">
        <v>91</v>
      </c>
      <c r="D45" s="101" t="s">
        <v>20</v>
      </c>
      <c r="E45" s="101" t="s">
        <v>20</v>
      </c>
      <c r="F45" s="101" t="s">
        <v>20</v>
      </c>
      <c r="G45" s="108" t="s">
        <v>92</v>
      </c>
      <c r="H45" s="101" t="s">
        <v>30</v>
      </c>
      <c r="I45" s="101">
        <f t="shared" ref="I45:I51" si="3">IF(H45="Lograda",5,IF(H45="Parcialmente lograda",3,IF(H45="No lograda",0,IF(H45="",0))))</f>
        <v>5</v>
      </c>
      <c r="J45" s="186"/>
    </row>
    <row r="46" ht="75" customHeight="1" outlineLevel="1" spans="1:10">
      <c r="A46" s="103"/>
      <c r="B46" s="149"/>
      <c r="C46" s="108" t="s">
        <v>93</v>
      </c>
      <c r="D46" s="135"/>
      <c r="E46" s="135" t="s">
        <v>20</v>
      </c>
      <c r="F46" s="135" t="s">
        <v>20</v>
      </c>
      <c r="G46" s="108" t="s">
        <v>94</v>
      </c>
      <c r="H46" s="101" t="s">
        <v>30</v>
      </c>
      <c r="I46" s="101">
        <f t="shared" ref="I46:I47" si="4">IF(H46="Lograda",5,IF(H46="Parcialmente lograda",3,IF(H46="No lograda",0,IF(H46="",0))))</f>
        <v>5</v>
      </c>
      <c r="J46" s="186"/>
    </row>
    <row r="47" ht="110" customHeight="1" outlineLevel="1" spans="1:10">
      <c r="A47" s="103"/>
      <c r="B47" s="115"/>
      <c r="C47" s="147" t="s">
        <v>95</v>
      </c>
      <c r="D47" s="137"/>
      <c r="E47" s="137"/>
      <c r="F47" s="137" t="s">
        <v>20</v>
      </c>
      <c r="G47" s="108" t="s">
        <v>96</v>
      </c>
      <c r="H47" s="101" t="s">
        <v>26</v>
      </c>
      <c r="I47" s="101">
        <f t="shared" si="4"/>
        <v>0</v>
      </c>
      <c r="J47" s="185"/>
    </row>
    <row r="48" ht="105" customHeight="1" outlineLevel="1" spans="1:10">
      <c r="A48" s="103"/>
      <c r="B48" s="99" t="s">
        <v>97</v>
      </c>
      <c r="C48" s="151" t="s">
        <v>98</v>
      </c>
      <c r="D48" s="135"/>
      <c r="E48" s="135"/>
      <c r="F48" s="135" t="s">
        <v>20</v>
      </c>
      <c r="G48" s="108" t="s">
        <v>99</v>
      </c>
      <c r="H48" s="101" t="s">
        <v>26</v>
      </c>
      <c r="I48" s="101">
        <f t="shared" si="3"/>
        <v>0</v>
      </c>
      <c r="J48" s="185"/>
    </row>
    <row r="49" ht="49.15" customHeight="1" outlineLevel="1" spans="1:10">
      <c r="A49" s="103"/>
      <c r="B49" s="117"/>
      <c r="C49" s="108" t="s">
        <v>100</v>
      </c>
      <c r="D49" s="152"/>
      <c r="E49" s="152" t="s">
        <v>20</v>
      </c>
      <c r="F49" s="152" t="s">
        <v>20</v>
      </c>
      <c r="G49" s="108" t="s">
        <v>101</v>
      </c>
      <c r="H49" s="101" t="s">
        <v>26</v>
      </c>
      <c r="I49" s="101">
        <f t="shared" si="3"/>
        <v>0</v>
      </c>
      <c r="J49" s="185"/>
    </row>
    <row r="50" ht="108" customHeight="1" outlineLevel="1" spans="1:10">
      <c r="A50" s="103"/>
      <c r="B50" s="99" t="s">
        <v>102</v>
      </c>
      <c r="C50" s="153" t="s">
        <v>103</v>
      </c>
      <c r="D50" s="109" t="s">
        <v>20</v>
      </c>
      <c r="E50" s="109" t="s">
        <v>20</v>
      </c>
      <c r="F50" s="154" t="s">
        <v>20</v>
      </c>
      <c r="G50" s="108" t="s">
        <v>104</v>
      </c>
      <c r="H50" s="101" t="s">
        <v>26</v>
      </c>
      <c r="I50" s="101">
        <f t="shared" si="3"/>
        <v>0</v>
      </c>
      <c r="J50" s="187"/>
    </row>
    <row r="51" ht="101" customHeight="1" outlineLevel="1" spans="1:10">
      <c r="A51" s="103"/>
      <c r="B51" s="117"/>
      <c r="C51" s="108" t="s">
        <v>105</v>
      </c>
      <c r="D51" s="109"/>
      <c r="E51" s="109"/>
      <c r="F51" s="109" t="s">
        <v>20</v>
      </c>
      <c r="G51" s="108" t="s">
        <v>106</v>
      </c>
      <c r="H51" s="101" t="s">
        <v>26</v>
      </c>
      <c r="I51" s="101">
        <f t="shared" si="3"/>
        <v>0</v>
      </c>
      <c r="J51" s="187"/>
    </row>
    <row r="52" spans="1:10">
      <c r="A52" s="118" t="s">
        <v>107</v>
      </c>
      <c r="B52" s="123"/>
      <c r="C52" s="123"/>
      <c r="D52" s="120"/>
      <c r="E52" s="120"/>
      <c r="F52" s="120"/>
      <c r="G52" s="155"/>
      <c r="H52" s="125"/>
      <c r="I52" s="125">
        <f>SUM(I45:I51)</f>
        <v>10</v>
      </c>
      <c r="J52" s="181"/>
    </row>
    <row r="53" ht="15" spans="1:10">
      <c r="A53" s="118" t="s">
        <v>65</v>
      </c>
      <c r="B53" s="123"/>
      <c r="C53" s="123"/>
      <c r="D53" s="123"/>
      <c r="E53" s="123"/>
      <c r="F53" s="123"/>
      <c r="G53" s="124"/>
      <c r="H53" s="125"/>
      <c r="I53" s="125">
        <f>(I40*15)/45</f>
        <v>9.66666666666667</v>
      </c>
      <c r="J53" s="181"/>
    </row>
    <row r="54" ht="15" spans="1:10">
      <c r="A54" s="126" t="s">
        <v>108</v>
      </c>
      <c r="B54" s="127"/>
      <c r="C54" s="127"/>
      <c r="D54" s="128"/>
      <c r="E54" s="128"/>
      <c r="F54" s="128"/>
      <c r="G54" s="129"/>
      <c r="H54" s="91"/>
      <c r="I54" s="91"/>
      <c r="J54" s="183"/>
    </row>
    <row r="55" ht="25.5" customHeight="1" spans="1:10">
      <c r="A55" s="92" t="s">
        <v>6</v>
      </c>
      <c r="B55" s="92" t="s">
        <v>7</v>
      </c>
      <c r="C55" s="92" t="s">
        <v>8</v>
      </c>
      <c r="D55" s="93" t="s">
        <v>9</v>
      </c>
      <c r="E55" s="94"/>
      <c r="F55" s="95"/>
      <c r="G55" s="92" t="s">
        <v>10</v>
      </c>
      <c r="H55" s="92"/>
      <c r="I55" s="92"/>
      <c r="J55" s="92" t="s">
        <v>13</v>
      </c>
    </row>
    <row r="56" ht="36.75" spans="1:10">
      <c r="A56" s="96"/>
      <c r="B56" s="96"/>
      <c r="C56" s="96"/>
      <c r="D56" s="97" t="s">
        <v>14</v>
      </c>
      <c r="E56" s="97" t="s">
        <v>15</v>
      </c>
      <c r="F56" s="97" t="s">
        <v>16</v>
      </c>
      <c r="G56" s="96"/>
      <c r="H56" s="96"/>
      <c r="I56" s="96"/>
      <c r="J56" s="96"/>
    </row>
    <row r="57" ht="104" customHeight="1" outlineLevel="1" spans="1:10">
      <c r="A57" s="98" t="s">
        <v>109</v>
      </c>
      <c r="B57" s="130" t="s">
        <v>110</v>
      </c>
      <c r="C57" s="156" t="s">
        <v>111</v>
      </c>
      <c r="D57" s="157" t="s">
        <v>20</v>
      </c>
      <c r="E57" s="157" t="s">
        <v>20</v>
      </c>
      <c r="F57" s="157" t="s">
        <v>20</v>
      </c>
      <c r="G57" s="150" t="s">
        <v>112</v>
      </c>
      <c r="H57" s="101" t="s">
        <v>30</v>
      </c>
      <c r="I57" s="101">
        <f t="shared" ref="I57:I60" si="5">IF(H57="Lograda",5,IF(H57="Parcialmente lograda",3,IF(H57="No lograda",0,IF(H57="",0))))</f>
        <v>5</v>
      </c>
      <c r="J57" s="188" t="s">
        <v>31</v>
      </c>
    </row>
    <row r="58" ht="85" customHeight="1" outlineLevel="1" spans="1:10">
      <c r="A58" s="103"/>
      <c r="B58" s="158"/>
      <c r="C58" s="159" t="s">
        <v>113</v>
      </c>
      <c r="D58" s="109"/>
      <c r="E58" s="109"/>
      <c r="F58" s="109" t="s">
        <v>20</v>
      </c>
      <c r="G58" s="108" t="s">
        <v>114</v>
      </c>
      <c r="H58" s="101" t="s">
        <v>30</v>
      </c>
      <c r="I58" s="101">
        <f t="shared" si="5"/>
        <v>5</v>
      </c>
      <c r="J58" s="186" t="s">
        <v>31</v>
      </c>
    </row>
    <row r="59" ht="87" customHeight="1" outlineLevel="1" spans="1:10">
      <c r="A59" s="103"/>
      <c r="B59" s="160" t="s">
        <v>115</v>
      </c>
      <c r="C59" s="161" t="s">
        <v>116</v>
      </c>
      <c r="D59" s="101" t="s">
        <v>20</v>
      </c>
      <c r="E59" s="101" t="s">
        <v>20</v>
      </c>
      <c r="F59" s="101" t="s">
        <v>20</v>
      </c>
      <c r="G59" s="162" t="s">
        <v>117</v>
      </c>
      <c r="H59" s="101" t="s">
        <v>30</v>
      </c>
      <c r="I59" s="101">
        <f t="shared" si="5"/>
        <v>5</v>
      </c>
      <c r="J59" s="187" t="s">
        <v>118</v>
      </c>
    </row>
    <row r="60" ht="75" customHeight="1" outlineLevel="1" spans="1:10">
      <c r="A60" s="103"/>
      <c r="B60" s="163"/>
      <c r="C60" s="161" t="s">
        <v>119</v>
      </c>
      <c r="D60" s="101"/>
      <c r="E60" s="101"/>
      <c r="F60" s="101" t="s">
        <v>20</v>
      </c>
      <c r="G60" s="164" t="s">
        <v>120</v>
      </c>
      <c r="H60" s="101" t="s">
        <v>30</v>
      </c>
      <c r="I60" s="101">
        <f t="shared" si="5"/>
        <v>5</v>
      </c>
      <c r="J60" s="180"/>
    </row>
    <row r="61" ht="15" spans="1:10">
      <c r="A61" s="118" t="s">
        <v>121</v>
      </c>
      <c r="B61" s="123"/>
      <c r="C61" s="123"/>
      <c r="D61" s="123"/>
      <c r="E61" s="123"/>
      <c r="F61" s="123"/>
      <c r="G61" s="155"/>
      <c r="H61" s="125"/>
      <c r="I61" s="125">
        <f>SUM(I57:I60)</f>
        <v>20</v>
      </c>
      <c r="J61" s="181"/>
    </row>
    <row r="62" ht="15" spans="1:10">
      <c r="A62" s="118" t="s">
        <v>65</v>
      </c>
      <c r="B62" s="123"/>
      <c r="C62" s="123"/>
      <c r="D62" s="123"/>
      <c r="E62" s="123"/>
      <c r="F62" s="123"/>
      <c r="G62" s="124"/>
      <c r="H62" s="125"/>
      <c r="I62" s="125">
        <f>(I40*15)/45</f>
        <v>9.66666666666667</v>
      </c>
      <c r="J62" s="181"/>
    </row>
    <row r="63" ht="15" spans="1:10">
      <c r="A63" s="165" t="s">
        <v>122</v>
      </c>
      <c r="B63" s="166"/>
      <c r="C63" s="166"/>
      <c r="D63" s="167"/>
      <c r="E63" s="167"/>
      <c r="F63" s="167"/>
      <c r="G63" s="166"/>
      <c r="H63" s="168"/>
      <c r="I63" s="189">
        <f>I16+I27+I40+I52+I61</f>
        <v>98</v>
      </c>
      <c r="J63" s="190" t="s">
        <v>123</v>
      </c>
    </row>
    <row r="64" ht="15" spans="1:10">
      <c r="A64" s="169" t="s">
        <v>124</v>
      </c>
      <c r="B64" s="170"/>
      <c r="C64" s="170"/>
      <c r="D64" s="170"/>
      <c r="E64" s="170"/>
      <c r="F64" s="170"/>
      <c r="G64" s="170"/>
      <c r="H64" s="171"/>
      <c r="I64" s="191">
        <f>I63*100/160</f>
        <v>61.25</v>
      </c>
      <c r="J64" s="192" t="str">
        <f>IF(I64&gt;=80,"ORO",IF(I64&gt;=70,"PLATA",IF(I64&gt;=60,"BRONCE",IF(I64&lt;60,"No todavía"))))</f>
        <v>BRONCE</v>
      </c>
    </row>
    <row r="65" spans="1:1">
      <c r="A65" s="193"/>
    </row>
    <row r="66" spans="1:10">
      <c r="A66" s="194" t="s">
        <v>125</v>
      </c>
      <c r="B66" s="194"/>
      <c r="C66" s="194"/>
      <c r="D66" s="194"/>
      <c r="E66" s="194"/>
      <c r="F66" s="194"/>
      <c r="G66" s="194"/>
      <c r="H66" s="194"/>
      <c r="I66" s="194"/>
      <c r="J66" s="194"/>
    </row>
    <row r="67" spans="1:10">
      <c r="A67" s="194"/>
      <c r="B67" s="194"/>
      <c r="C67" s="194"/>
      <c r="D67" s="194"/>
      <c r="E67" s="194"/>
      <c r="F67" s="194"/>
      <c r="G67" s="194"/>
      <c r="H67" s="194"/>
      <c r="I67" s="194"/>
      <c r="J67" s="194"/>
    </row>
    <row r="68" spans="1:10">
      <c r="A68" s="194"/>
      <c r="B68" s="194"/>
      <c r="C68" s="194"/>
      <c r="D68" s="194"/>
      <c r="E68" s="194"/>
      <c r="F68" s="194"/>
      <c r="G68" s="194"/>
      <c r="H68" s="194"/>
      <c r="I68" s="194"/>
      <c r="J68" s="194"/>
    </row>
    <row r="69" spans="1:1">
      <c r="A69" s="193"/>
    </row>
  </sheetData>
  <autoFilter ref="A8:J64"/>
  <mergeCells count="63">
    <mergeCell ref="A6:G6"/>
    <mergeCell ref="D7:F7"/>
    <mergeCell ref="A17:G17"/>
    <mergeCell ref="D19:F19"/>
    <mergeCell ref="A27:C27"/>
    <mergeCell ref="A28:G28"/>
    <mergeCell ref="D30:F30"/>
    <mergeCell ref="A40:G40"/>
    <mergeCell ref="A41:G41"/>
    <mergeCell ref="D43:F43"/>
    <mergeCell ref="A52:C52"/>
    <mergeCell ref="A53:G53"/>
    <mergeCell ref="D55:F55"/>
    <mergeCell ref="A61:F61"/>
    <mergeCell ref="A62:G62"/>
    <mergeCell ref="A64:H64"/>
    <mergeCell ref="A7:A8"/>
    <mergeCell ref="A9:A15"/>
    <mergeCell ref="A19:A20"/>
    <mergeCell ref="A21:A26"/>
    <mergeCell ref="A30:A31"/>
    <mergeCell ref="A32:A39"/>
    <mergeCell ref="A43:A44"/>
    <mergeCell ref="A45:A51"/>
    <mergeCell ref="A55:A56"/>
    <mergeCell ref="A57:A60"/>
    <mergeCell ref="B7:B8"/>
    <mergeCell ref="B9:B11"/>
    <mergeCell ref="B12:B13"/>
    <mergeCell ref="B14:B15"/>
    <mergeCell ref="B19:B20"/>
    <mergeCell ref="B21:B22"/>
    <mergeCell ref="B23:B24"/>
    <mergeCell ref="B25:B26"/>
    <mergeCell ref="B30:B31"/>
    <mergeCell ref="B32:B33"/>
    <mergeCell ref="B34:B36"/>
    <mergeCell ref="B37:B39"/>
    <mergeCell ref="B43:B44"/>
    <mergeCell ref="B45:B47"/>
    <mergeCell ref="B48:B49"/>
    <mergeCell ref="B50:B51"/>
    <mergeCell ref="B55:B56"/>
    <mergeCell ref="B57:B58"/>
    <mergeCell ref="B59:B60"/>
    <mergeCell ref="C7:C8"/>
    <mergeCell ref="C19:C20"/>
    <mergeCell ref="C30:C31"/>
    <mergeCell ref="C43:C44"/>
    <mergeCell ref="C55:C56"/>
    <mergeCell ref="G7:G8"/>
    <mergeCell ref="G19:G20"/>
    <mergeCell ref="G30:G31"/>
    <mergeCell ref="G43:G44"/>
    <mergeCell ref="G55:G56"/>
    <mergeCell ref="H7:H8"/>
    <mergeCell ref="I7:I8"/>
    <mergeCell ref="J7:J8"/>
    <mergeCell ref="J19:J20"/>
    <mergeCell ref="J30:J31"/>
    <mergeCell ref="J43:J44"/>
    <mergeCell ref="J55:J56"/>
    <mergeCell ref="A66:J68"/>
  </mergeCells>
  <dataValidations count="1">
    <dataValidation type="list" allowBlank="1" showInputMessage="1" showErrorMessage="1" sqref="H9:H15 H21:H26 H32:H39 H45:H51 H57:H60">
      <formula1>Sheet2!$A$2:$A$5</formula1>
    </dataValidation>
  </dataValidations>
  <pageMargins left="0.25" right="0.25" top="0.75" bottom="0.75" header="0.3" footer="0.3"/>
  <pageSetup paperSize="5"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4"/>
  <sheetViews>
    <sheetView workbookViewId="0">
      <selection activeCell="B13" sqref="B13"/>
    </sheetView>
  </sheetViews>
  <sheetFormatPr defaultColWidth="9.14285714285714" defaultRowHeight="15" outlineLevelCol="2"/>
  <cols>
    <col min="1" max="1" width="62.5714285714286" customWidth="1"/>
    <col min="2" max="2" width="19.7142857142857" style="2" customWidth="1"/>
    <col min="3" max="3" width="38.8571428571429" customWidth="1"/>
  </cols>
  <sheetData>
    <row r="1" s="64" customFormat="1" ht="40.9" customHeight="1" spans="1:3">
      <c r="A1" s="6" t="s">
        <v>0</v>
      </c>
      <c r="B1" s="65"/>
      <c r="C1" s="7"/>
    </row>
    <row r="2" s="64" customFormat="1" spans="1:3">
      <c r="A2" s="8" t="s">
        <v>1</v>
      </c>
      <c r="B2" s="66"/>
      <c r="C2" s="9"/>
    </row>
    <row r="3" s="64" customFormat="1" spans="1:3">
      <c r="A3" s="8" t="s">
        <v>126</v>
      </c>
      <c r="B3" s="66"/>
      <c r="C3" s="9"/>
    </row>
    <row r="4" ht="50.45" customHeight="1" spans="1:3">
      <c r="A4" s="67" t="s">
        <v>127</v>
      </c>
      <c r="B4" s="67" t="s">
        <v>128</v>
      </c>
      <c r="C4" s="67" t="s">
        <v>129</v>
      </c>
    </row>
    <row r="5" customFormat="1" ht="23.45" customHeight="1" spans="1:3">
      <c r="A5" s="68" t="s">
        <v>130</v>
      </c>
      <c r="B5" s="69" t="s">
        <v>131</v>
      </c>
      <c r="C5" s="68" t="s">
        <v>132</v>
      </c>
    </row>
    <row r="6" ht="23.45" customHeight="1" spans="1:3">
      <c r="A6" s="70" t="s">
        <v>133</v>
      </c>
      <c r="B6" s="71" t="s">
        <v>134</v>
      </c>
      <c r="C6" s="72" t="s">
        <v>135</v>
      </c>
    </row>
    <row r="7" customFormat="1" ht="23.45" customHeight="1" spans="1:3">
      <c r="A7" s="70" t="s">
        <v>136</v>
      </c>
      <c r="B7" s="71" t="s">
        <v>134</v>
      </c>
      <c r="C7" s="73" t="s">
        <v>137</v>
      </c>
    </row>
    <row r="8" customFormat="1" ht="23.45" customHeight="1" spans="1:3">
      <c r="A8" s="70" t="s">
        <v>138</v>
      </c>
      <c r="B8" s="71" t="s">
        <v>134</v>
      </c>
      <c r="C8" s="74"/>
    </row>
    <row r="9" ht="23.45" customHeight="1" spans="1:3">
      <c r="A9" s="70" t="s">
        <v>139</v>
      </c>
      <c r="B9" s="71" t="s">
        <v>140</v>
      </c>
      <c r="C9" s="73" t="s">
        <v>141</v>
      </c>
    </row>
    <row r="10" ht="23.45" customHeight="1" spans="1:3">
      <c r="A10" s="75" t="s">
        <v>142</v>
      </c>
      <c r="B10" s="69" t="s">
        <v>143</v>
      </c>
      <c r="C10" s="73" t="s">
        <v>144</v>
      </c>
    </row>
    <row r="11" ht="23.45" customHeight="1" spans="1:3">
      <c r="A11" s="70" t="s">
        <v>145</v>
      </c>
      <c r="B11" s="71" t="s">
        <v>134</v>
      </c>
      <c r="C11" s="73" t="s">
        <v>146</v>
      </c>
    </row>
    <row r="12" ht="23.45" customHeight="1" spans="1:3">
      <c r="A12" s="70" t="s">
        <v>147</v>
      </c>
      <c r="B12" s="71" t="s">
        <v>134</v>
      </c>
      <c r="C12" s="73" t="s">
        <v>141</v>
      </c>
    </row>
    <row r="13" ht="23.45" customHeight="1" spans="1:3">
      <c r="A13" s="70" t="s">
        <v>148</v>
      </c>
      <c r="B13" s="71" t="s">
        <v>131</v>
      </c>
      <c r="C13" s="74"/>
    </row>
    <row r="14" ht="23.45" customHeight="1" spans="1:3">
      <c r="A14" s="70" t="s">
        <v>149</v>
      </c>
      <c r="B14" s="71" t="s">
        <v>134</v>
      </c>
      <c r="C14" s="70"/>
    </row>
  </sheetData>
  <pageMargins left="0.699305555555556" right="0.699305555555556" top="0.75" bottom="0.75" header="0.3" footer="0.3"/>
  <pageSetup paperSize="1"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1"/>
  <sheetViews>
    <sheetView topLeftCell="A2" workbookViewId="0">
      <selection activeCell="A9" sqref="A9"/>
    </sheetView>
  </sheetViews>
  <sheetFormatPr defaultColWidth="9.14285714285714" defaultRowHeight="15" outlineLevelCol="1"/>
  <cols>
    <col min="1" max="1" width="49.7142857142857" customWidth="1"/>
    <col min="2" max="2" width="31" customWidth="1"/>
  </cols>
  <sheetData>
    <row r="1" ht="34.9" customHeight="1" spans="1:2">
      <c r="A1" s="6" t="s">
        <v>0</v>
      </c>
      <c r="B1" s="7"/>
    </row>
    <row r="2" spans="1:2">
      <c r="A2" s="8" t="s">
        <v>1</v>
      </c>
      <c r="B2" s="9"/>
    </row>
    <row r="3" spans="1:2">
      <c r="A3" s="8" t="s">
        <v>150</v>
      </c>
      <c r="B3" s="9"/>
    </row>
    <row r="4" spans="1:2">
      <c r="A4" s="56" t="s">
        <v>8</v>
      </c>
      <c r="B4" s="56" t="s">
        <v>151</v>
      </c>
    </row>
    <row r="5" ht="47.45" customHeight="1" spans="1:2">
      <c r="A5" s="61" t="s">
        <v>152</v>
      </c>
      <c r="B5" s="12"/>
    </row>
    <row r="6" ht="47.45" customHeight="1" spans="1:2">
      <c r="A6" s="13" t="s">
        <v>24</v>
      </c>
      <c r="B6" s="12"/>
    </row>
    <row r="7" ht="47.45" customHeight="1" spans="1:2">
      <c r="A7" s="62" t="s">
        <v>153</v>
      </c>
      <c r="B7" s="12"/>
    </row>
    <row r="8" ht="36" spans="1:2">
      <c r="A8" s="13" t="s">
        <v>154</v>
      </c>
      <c r="B8" s="12"/>
    </row>
    <row r="9" ht="50.45" customHeight="1" spans="1:2">
      <c r="A9" s="63" t="s">
        <v>155</v>
      </c>
      <c r="B9" s="12"/>
    </row>
    <row r="10" ht="36" spans="1:2">
      <c r="A10" s="61" t="s">
        <v>40</v>
      </c>
      <c r="B10" s="12"/>
    </row>
    <row r="11" ht="48" spans="1:2">
      <c r="A11" s="61" t="s">
        <v>156</v>
      </c>
      <c r="B11" s="12"/>
    </row>
  </sheetData>
  <pageMargins left="0.699305555555556" right="0.699305555555556"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
  <sheetViews>
    <sheetView workbookViewId="0">
      <selection activeCell="A8" sqref="A8"/>
    </sheetView>
  </sheetViews>
  <sheetFormatPr defaultColWidth="9.14285714285714" defaultRowHeight="15" outlineLevelCol="1"/>
  <cols>
    <col min="1" max="1" width="48.7142857142857" customWidth="1"/>
    <col min="2" max="2" width="42.5714285714286" customWidth="1"/>
  </cols>
  <sheetData>
    <row r="1" ht="35.45" customHeight="1" spans="1:2">
      <c r="A1" s="31" t="s">
        <v>0</v>
      </c>
      <c r="B1" s="53"/>
    </row>
    <row r="2" ht="16.9" customHeight="1" spans="1:2">
      <c r="A2" s="33" t="s">
        <v>1</v>
      </c>
      <c r="B2" s="54"/>
    </row>
    <row r="3" ht="16.9" customHeight="1" spans="1:2">
      <c r="A3" s="35" t="s">
        <v>150</v>
      </c>
      <c r="B3" s="55"/>
    </row>
    <row r="4" customFormat="1" spans="1:2">
      <c r="A4" s="56" t="s">
        <v>8</v>
      </c>
      <c r="B4" s="56" t="s">
        <v>151</v>
      </c>
    </row>
    <row r="5" ht="24" spans="1:2">
      <c r="A5" s="57" t="s">
        <v>50</v>
      </c>
      <c r="B5" s="58"/>
    </row>
    <row r="6" ht="60" spans="1:2">
      <c r="A6" s="59" t="s">
        <v>52</v>
      </c>
      <c r="B6" s="12"/>
    </row>
    <row r="7" ht="36" spans="1:2">
      <c r="A7" s="59" t="s">
        <v>56</v>
      </c>
      <c r="B7" s="12"/>
    </row>
    <row r="8" ht="48" spans="1:2">
      <c r="A8" s="59" t="s">
        <v>157</v>
      </c>
      <c r="B8" s="12"/>
    </row>
    <row r="9" ht="36" spans="1:2">
      <c r="A9" s="60" t="s">
        <v>61</v>
      </c>
      <c r="B9" s="12"/>
    </row>
    <row r="10" ht="36" spans="1:2">
      <c r="A10" s="59" t="s">
        <v>158</v>
      </c>
      <c r="B10" s="12"/>
    </row>
  </sheetData>
  <pageMargins left="0.699305555555556" right="0.699305555555556" top="0.75" bottom="0.75" header="0.3" footer="0.3"/>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68"/>
  <sheetViews>
    <sheetView topLeftCell="A7" workbookViewId="0">
      <selection activeCell="B6" sqref="B6"/>
    </sheetView>
  </sheetViews>
  <sheetFormatPr defaultColWidth="9.14285714285714" defaultRowHeight="15" outlineLevelCol="1"/>
  <cols>
    <col min="1" max="1" width="27" customWidth="1"/>
    <col min="2" max="2" width="67.4285714285714" customWidth="1"/>
    <col min="3" max="3" width="8.85714285714286" customWidth="1"/>
  </cols>
  <sheetData>
    <row r="1" customFormat="1" ht="43.9" customHeight="1" spans="1:2">
      <c r="A1" s="31" t="s">
        <v>0</v>
      </c>
      <c r="B1" s="32"/>
    </row>
    <row r="2" customFormat="1" spans="1:2">
      <c r="A2" s="33" t="s">
        <v>1</v>
      </c>
      <c r="B2" s="34"/>
    </row>
    <row r="3" customFormat="1" ht="30.6" customHeight="1" spans="1:2">
      <c r="A3" s="35" t="s">
        <v>159</v>
      </c>
      <c r="B3" s="36"/>
    </row>
    <row r="4" ht="15.75" spans="1:2">
      <c r="A4" s="37" t="s">
        <v>8</v>
      </c>
      <c r="B4" s="38" t="s">
        <v>160</v>
      </c>
    </row>
    <row r="5" ht="61.9" customHeight="1" spans="1:2">
      <c r="A5" s="39" t="s">
        <v>161</v>
      </c>
      <c r="B5" s="40"/>
    </row>
    <row r="6" ht="61.9" customHeight="1" spans="1:2">
      <c r="A6" s="26" t="s">
        <v>162</v>
      </c>
      <c r="B6" s="41"/>
    </row>
    <row r="7" ht="61.9" customHeight="1" spans="1:2">
      <c r="A7" s="42" t="s">
        <v>74</v>
      </c>
      <c r="B7" s="43" t="s">
        <v>163</v>
      </c>
    </row>
    <row r="8" ht="61.9" customHeight="1" spans="1:2">
      <c r="A8" s="44" t="s">
        <v>164</v>
      </c>
      <c r="B8" s="45"/>
    </row>
    <row r="9" ht="61.9" customHeight="1" spans="1:2">
      <c r="A9" s="46" t="s">
        <v>165</v>
      </c>
      <c r="B9" s="47" t="s">
        <v>166</v>
      </c>
    </row>
    <row r="10" ht="61.9" customHeight="1" spans="1:2">
      <c r="A10" s="18" t="s">
        <v>167</v>
      </c>
      <c r="B10" s="48" t="s">
        <v>168</v>
      </c>
    </row>
    <row r="11" ht="61.9" customHeight="1" spans="1:2">
      <c r="A11" s="49" t="s">
        <v>84</v>
      </c>
      <c r="B11" s="50" t="s">
        <v>169</v>
      </c>
    </row>
    <row r="12" ht="61.9" customHeight="1" spans="1:2">
      <c r="A12" s="51" t="s">
        <v>86</v>
      </c>
      <c r="B12" s="52"/>
    </row>
    <row r="13" ht="17.45" customHeight="1"/>
    <row r="14" ht="17.45" customHeight="1"/>
    <row r="15" ht="17.45" customHeight="1"/>
    <row r="16" ht="17.45" customHeight="1"/>
    <row r="17" ht="17.45" customHeight="1"/>
    <row r="18" ht="17.45" customHeight="1"/>
    <row r="19" ht="17.45" customHeight="1"/>
    <row r="20" ht="17.45" customHeight="1"/>
    <row r="21" ht="17.45" customHeight="1"/>
    <row r="22" ht="17.45" customHeight="1"/>
    <row r="23" ht="17.45" customHeight="1"/>
    <row r="24" ht="17.45" customHeight="1"/>
    <row r="25" ht="17.45" customHeight="1"/>
    <row r="26" ht="17.45" customHeight="1"/>
    <row r="27" ht="17.45" customHeight="1"/>
    <row r="28" ht="17.45" customHeight="1"/>
    <row r="29" ht="17.45" customHeight="1"/>
    <row r="30" ht="17.45" customHeight="1"/>
    <row r="31" ht="17.45" customHeight="1"/>
    <row r="32" ht="17.45" customHeight="1"/>
    <row r="33" ht="17.45" customHeight="1"/>
    <row r="34" ht="17.45" customHeight="1"/>
    <row r="35" ht="17.45" customHeight="1"/>
    <row r="36" ht="44.45" customHeight="1"/>
    <row r="37" ht="17.45" customHeight="1"/>
    <row r="38" ht="17.45" customHeight="1"/>
    <row r="39" ht="17.45" customHeight="1"/>
    <row r="40" ht="17.45" customHeight="1"/>
    <row r="41" ht="17.45" customHeight="1"/>
    <row r="42" ht="17.45" customHeight="1"/>
    <row r="43" ht="17.45" customHeight="1"/>
    <row r="44" ht="17.45" customHeight="1"/>
    <row r="45" ht="17.45" customHeight="1"/>
    <row r="46" ht="17.45" customHeight="1"/>
    <row r="47" ht="17.45" customHeight="1"/>
    <row r="48" customFormat="1" ht="17.45" customHeight="1"/>
    <row r="49" customFormat="1" ht="17.45" customHeight="1"/>
    <row r="50" customFormat="1" ht="48" customHeight="1"/>
    <row r="51" customFormat="1" ht="48" customHeight="1"/>
    <row r="52" customFormat="1" ht="48" customHeight="1"/>
    <row r="53" customFormat="1" ht="48" customHeight="1"/>
    <row r="54" customFormat="1" ht="48" customHeight="1"/>
    <row r="55" customFormat="1" ht="48" customHeight="1"/>
    <row r="56" customFormat="1" ht="48" customHeight="1"/>
    <row r="57" customFormat="1" ht="48" customHeight="1"/>
    <row r="58" customFormat="1" ht="48" customHeight="1"/>
    <row r="59" customFormat="1" ht="48" customHeight="1"/>
    <row r="60" customFormat="1" ht="48" customHeight="1"/>
    <row r="61" customFormat="1" ht="48" customHeight="1"/>
    <row r="62" customFormat="1" ht="48" customHeight="1"/>
    <row r="63" customFormat="1" ht="48" customHeight="1"/>
    <row r="64" customFormat="1" ht="48" customHeight="1"/>
    <row r="65" customFormat="1" ht="48" customHeight="1"/>
    <row r="66" customFormat="1" ht="48" customHeight="1"/>
    <row r="67" customFormat="1" ht="48" customHeight="1"/>
    <row r="68" customFormat="1" ht="48" customHeight="1"/>
  </sheetData>
  <mergeCells count="2">
    <mergeCell ref="B7:B8"/>
    <mergeCell ref="B11:B12"/>
  </mergeCells>
  <pageMargins left="0.699305555555556" right="0.699305555555556" top="0.75" bottom="0.75" header="0.3" footer="0.3"/>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1"/>
  <sheetViews>
    <sheetView topLeftCell="A4" workbookViewId="0">
      <selection activeCell="B5" sqref="B5:B7"/>
    </sheetView>
  </sheetViews>
  <sheetFormatPr defaultColWidth="9.14285714285714" defaultRowHeight="15" outlineLevelCol="1"/>
  <cols>
    <col min="1" max="1" width="43.7142857142857" customWidth="1"/>
    <col min="2" max="2" width="76.2857142857143" customWidth="1"/>
  </cols>
  <sheetData>
    <row r="1" ht="35.45" customHeight="1" spans="1:2">
      <c r="A1" s="15" t="s">
        <v>0</v>
      </c>
      <c r="B1" s="16"/>
    </row>
    <row r="2" spans="1:2">
      <c r="A2" s="17" t="s">
        <v>1</v>
      </c>
      <c r="B2" s="16"/>
    </row>
    <row r="3" customFormat="1" spans="1:2">
      <c r="A3" s="17" t="s">
        <v>159</v>
      </c>
      <c r="B3" s="16"/>
    </row>
    <row r="4" customFormat="1" ht="15.75" spans="1:2">
      <c r="A4" s="10" t="s">
        <v>8</v>
      </c>
      <c r="B4" s="10" t="s">
        <v>170</v>
      </c>
    </row>
    <row r="5" customFormat="1" ht="36" customHeight="1" spans="1:2">
      <c r="A5" s="18" t="s">
        <v>91</v>
      </c>
      <c r="B5" s="19" t="s">
        <v>171</v>
      </c>
    </row>
    <row r="6" customFormat="1" ht="36" spans="1:2">
      <c r="A6" s="20" t="s">
        <v>172</v>
      </c>
      <c r="B6" s="21"/>
    </row>
    <row r="7" customFormat="1" ht="60.75" spans="1:2">
      <c r="A7" s="22" t="s">
        <v>173</v>
      </c>
      <c r="B7" s="23"/>
    </row>
    <row r="8" customFormat="1" ht="72" spans="1:2">
      <c r="A8" s="24" t="s">
        <v>174</v>
      </c>
      <c r="B8" s="25"/>
    </row>
    <row r="9" customFormat="1" ht="113.25" spans="1:2">
      <c r="A9" s="26" t="s">
        <v>175</v>
      </c>
      <c r="B9" s="27" t="s">
        <v>176</v>
      </c>
    </row>
    <row r="10" customFormat="1" ht="22.9" customHeight="1" spans="1:2">
      <c r="A10" s="28" t="s">
        <v>177</v>
      </c>
      <c r="B10" s="29" t="s">
        <v>178</v>
      </c>
    </row>
    <row r="11" customFormat="1" ht="22.9" customHeight="1" spans="1:2">
      <c r="A11" s="26" t="s">
        <v>179</v>
      </c>
      <c r="B11" s="30"/>
    </row>
  </sheetData>
  <mergeCells count="2">
    <mergeCell ref="B5:B7"/>
    <mergeCell ref="B10:B11"/>
  </mergeCells>
  <pageMargins left="0.699305555555556" right="0.699305555555556" top="0.75" bottom="0.75" header="0.3" footer="0.3"/>
  <pageSetup paperSize="1"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8"/>
  <sheetViews>
    <sheetView workbookViewId="0">
      <selection activeCell="E10" sqref="E10"/>
    </sheetView>
  </sheetViews>
  <sheetFormatPr defaultColWidth="9.14285714285714" defaultRowHeight="15" outlineLevelRow="7" outlineLevelCol="1"/>
  <cols>
    <col min="1" max="1" width="49.7142857142857" customWidth="1"/>
    <col min="2" max="2" width="35.1428571428571" customWidth="1"/>
  </cols>
  <sheetData>
    <row r="1" ht="63" customHeight="1" spans="1:2">
      <c r="A1" s="6" t="s">
        <v>0</v>
      </c>
      <c r="B1" s="7"/>
    </row>
    <row r="2" spans="1:2">
      <c r="A2" s="8" t="s">
        <v>1</v>
      </c>
      <c r="B2" s="9"/>
    </row>
    <row r="3" spans="1:2">
      <c r="A3" s="8" t="s">
        <v>150</v>
      </c>
      <c r="B3" s="9"/>
    </row>
    <row r="4" spans="1:2">
      <c r="A4" s="10" t="s">
        <v>8</v>
      </c>
      <c r="B4" s="10" t="s">
        <v>151</v>
      </c>
    </row>
    <row r="5" ht="48" spans="1:2">
      <c r="A5" s="11" t="s">
        <v>180</v>
      </c>
      <c r="B5" s="12"/>
    </row>
    <row r="6" ht="31.9" customHeight="1" spans="1:2">
      <c r="A6" s="13" t="s">
        <v>181</v>
      </c>
      <c r="B6" s="12"/>
    </row>
    <row r="7" ht="48" spans="1:2">
      <c r="A7" s="14" t="s">
        <v>182</v>
      </c>
      <c r="B7" s="12"/>
    </row>
    <row r="8" ht="36" spans="1:2">
      <c r="A8" s="14" t="s">
        <v>119</v>
      </c>
      <c r="B8" s="12"/>
    </row>
  </sheetData>
  <pageMargins left="0.699305555555556" right="0.699305555555556" top="0.75" bottom="0.75" header="0.3" footer="0.3"/>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9"/>
  <sheetViews>
    <sheetView workbookViewId="0">
      <selection activeCell="H38" sqref="H38"/>
    </sheetView>
  </sheetViews>
  <sheetFormatPr defaultColWidth="9.14285714285714" defaultRowHeight="15" outlineLevelCol="5"/>
  <cols>
    <col min="1" max="1" width="12.5714285714286" customWidth="1"/>
    <col min="2" max="2" width="10.7142857142857" customWidth="1"/>
    <col min="4" max="4" width="11.1428571428571" customWidth="1"/>
  </cols>
  <sheetData>
    <row r="1" spans="1:6">
      <c r="A1" s="1" t="s">
        <v>183</v>
      </c>
      <c r="B1" s="1" t="s">
        <v>184</v>
      </c>
      <c r="C1" s="1" t="s">
        <v>185</v>
      </c>
      <c r="D1" s="1" t="s">
        <v>186</v>
      </c>
      <c r="E1" s="1" t="s">
        <v>187</v>
      </c>
      <c r="F1" s="2"/>
    </row>
    <row r="2" spans="1:5">
      <c r="A2">
        <v>1</v>
      </c>
      <c r="B2">
        <v>7</v>
      </c>
      <c r="C2">
        <v>20</v>
      </c>
      <c r="D2">
        <f>C2*5</f>
        <v>100</v>
      </c>
      <c r="E2" s="3">
        <f>D2/$D$9</f>
        <v>0.192307692307692</v>
      </c>
    </row>
    <row r="3" spans="1:5">
      <c r="A3">
        <v>2</v>
      </c>
      <c r="B3">
        <v>2</v>
      </c>
      <c r="C3">
        <v>7</v>
      </c>
      <c r="D3">
        <f t="shared" ref="D3:D8" si="0">C3*5</f>
        <v>35</v>
      </c>
      <c r="E3" s="3">
        <f t="shared" ref="E3:E8" si="1">D3/$D$9</f>
        <v>0.0673076923076923</v>
      </c>
    </row>
    <row r="4" spans="1:5">
      <c r="A4">
        <v>3</v>
      </c>
      <c r="B4">
        <v>3</v>
      </c>
      <c r="C4">
        <v>22</v>
      </c>
      <c r="D4">
        <f t="shared" si="0"/>
        <v>110</v>
      </c>
      <c r="E4" s="3">
        <f t="shared" si="1"/>
        <v>0.211538461538462</v>
      </c>
    </row>
    <row r="5" spans="1:5">
      <c r="A5">
        <v>4</v>
      </c>
      <c r="B5">
        <v>2</v>
      </c>
      <c r="C5">
        <v>16</v>
      </c>
      <c r="D5">
        <f t="shared" si="0"/>
        <v>80</v>
      </c>
      <c r="E5" s="3">
        <f t="shared" si="1"/>
        <v>0.153846153846154</v>
      </c>
    </row>
    <row r="6" spans="1:5">
      <c r="A6">
        <v>5</v>
      </c>
      <c r="B6">
        <v>3</v>
      </c>
      <c r="C6">
        <v>24</v>
      </c>
      <c r="D6">
        <f t="shared" si="0"/>
        <v>120</v>
      </c>
      <c r="E6" s="3">
        <f t="shared" si="1"/>
        <v>0.230769230769231</v>
      </c>
    </row>
    <row r="7" spans="1:5">
      <c r="A7">
        <v>6</v>
      </c>
      <c r="B7">
        <v>2</v>
      </c>
      <c r="C7">
        <v>10</v>
      </c>
      <c r="D7">
        <f t="shared" si="0"/>
        <v>50</v>
      </c>
      <c r="E7" s="3">
        <f t="shared" si="1"/>
        <v>0.0961538461538462</v>
      </c>
    </row>
    <row r="8" spans="1:5">
      <c r="A8">
        <v>7</v>
      </c>
      <c r="B8">
        <v>1</v>
      </c>
      <c r="C8">
        <v>5</v>
      </c>
      <c r="D8">
        <f t="shared" si="0"/>
        <v>25</v>
      </c>
      <c r="E8" s="3">
        <f t="shared" si="1"/>
        <v>0.0480769230769231</v>
      </c>
    </row>
    <row r="9" spans="1:5">
      <c r="A9" s="4" t="s">
        <v>188</v>
      </c>
      <c r="B9" s="4">
        <f>SUM(B2:B8)</f>
        <v>20</v>
      </c>
      <c r="C9" s="4">
        <f>SUM(C2:C8)</f>
        <v>104</v>
      </c>
      <c r="D9" s="4">
        <f>SUM(D2:D8)</f>
        <v>520</v>
      </c>
      <c r="E9" s="5">
        <f>SUM(E2:E8)</f>
        <v>1</v>
      </c>
    </row>
  </sheetData>
  <pageMargins left="0.699305555555556" right="0.699305555555556" top="0.75" bottom="0.75" header="0.3" footer="0.3"/>
  <pageSetup paperSize="1"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5"/>
  <sheetViews>
    <sheetView workbookViewId="0">
      <selection activeCell="A3" sqref="A3"/>
    </sheetView>
  </sheetViews>
  <sheetFormatPr defaultColWidth="9.14285714285714" defaultRowHeight="15" outlineLevelRow="4" outlineLevelCol="1"/>
  <cols>
    <col min="1" max="1" width="18.4285714285714" customWidth="1"/>
  </cols>
  <sheetData>
    <row r="1" spans="1:1">
      <c r="A1" t="s">
        <v>11</v>
      </c>
    </row>
    <row r="3" spans="1:2">
      <c r="A3" t="s">
        <v>30</v>
      </c>
      <c r="B3" t="s">
        <v>189</v>
      </c>
    </row>
    <row r="4" spans="1:2">
      <c r="A4" t="s">
        <v>22</v>
      </c>
      <c r="B4" t="s">
        <v>190</v>
      </c>
    </row>
    <row r="5" spans="1:2">
      <c r="A5" t="s">
        <v>26</v>
      </c>
      <c r="B5" t="s">
        <v>191</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Matriz Indicadores</vt:lpstr>
      <vt:lpstr>Requerimientos Institucionales </vt:lpstr>
      <vt:lpstr>R 1</vt:lpstr>
      <vt:lpstr>R2</vt:lpstr>
      <vt:lpstr>R3</vt:lpstr>
      <vt:lpstr>R4</vt:lpstr>
      <vt:lpstr>R5</vt:lpstr>
      <vt:lpstr>Sheet3</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Gutierrez</dc:creator>
  <cp:lastModifiedBy>MINI30</cp:lastModifiedBy>
  <dcterms:created xsi:type="dcterms:W3CDTF">2017-03-29T13:31:00Z</dcterms:created>
  <cp:lastPrinted>2018-05-11T20:46:00Z</cp:lastPrinted>
  <dcterms:modified xsi:type="dcterms:W3CDTF">2018-05-17T14:42:54Z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3082-10.2.0.5871</vt:lpwstr>
  </property>
</Properties>
</file>